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\7.年度当初\"/>
    </mc:Choice>
  </mc:AlternateContent>
  <xr:revisionPtr revIDLastSave="0" documentId="13_ncr:1_{0B88460E-6081-4FE8-8BB1-93F2952F8198}" xr6:coauthVersionLast="47" xr6:coauthVersionMax="47" xr10:uidLastSave="{00000000-0000-0000-0000-000000000000}"/>
  <bookViews>
    <workbookView xWindow="-120" yWindow="-120" windowWidth="29040" windowHeight="15720" tabRatio="911" firstSheet="1" activeTab="3" xr2:uid="{89EE997C-FA0B-444A-B798-23807FB192BF}"/>
  </bookViews>
  <sheets>
    <sheet name="Sheet1" sheetId="1" state="hidden" r:id="rId1"/>
    <sheet name="基本情報" sheetId="5" r:id="rId2"/>
    <sheet name="選手情報" sheetId="18" r:id="rId3"/>
    <sheet name="定通" sheetId="7" r:id="rId4"/>
    <sheet name="定通（個人）" sheetId="10" r:id="rId5"/>
  </sheets>
  <definedNames>
    <definedName name="_xlnm.Print_Area" localSheetId="3">定通!$A$1:$K$19</definedName>
    <definedName name="_xlnm.Print_Area" localSheetId="4">'定通（個人）'!$A$1:$K$32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0" l="1"/>
  <c r="J31" i="10"/>
  <c r="I31" i="10"/>
  <c r="H31" i="10"/>
  <c r="E31" i="10"/>
  <c r="D31" i="10"/>
  <c r="C31" i="10"/>
  <c r="B31" i="10"/>
  <c r="K30" i="10"/>
  <c r="J30" i="10"/>
  <c r="I30" i="10"/>
  <c r="H30" i="10"/>
  <c r="E30" i="10"/>
  <c r="D30" i="10"/>
  <c r="C30" i="10"/>
  <c r="B30" i="10"/>
  <c r="K29" i="10"/>
  <c r="J29" i="10"/>
  <c r="I29" i="10"/>
  <c r="H29" i="10"/>
  <c r="E29" i="10"/>
  <c r="D29" i="10"/>
  <c r="C29" i="10"/>
  <c r="B29" i="10"/>
  <c r="K28" i="10"/>
  <c r="J28" i="10"/>
  <c r="I28" i="10"/>
  <c r="H28" i="10"/>
  <c r="E28" i="10"/>
  <c r="D28" i="10"/>
  <c r="C28" i="10"/>
  <c r="B28" i="10"/>
  <c r="K27" i="10"/>
  <c r="J27" i="10"/>
  <c r="I27" i="10"/>
  <c r="H27" i="10"/>
  <c r="E27" i="10"/>
  <c r="D27" i="10"/>
  <c r="C27" i="10"/>
  <c r="B27" i="10"/>
  <c r="K26" i="10"/>
  <c r="J26" i="10"/>
  <c r="I26" i="10"/>
  <c r="H26" i="10"/>
  <c r="E26" i="10"/>
  <c r="D26" i="10"/>
  <c r="C26" i="10"/>
  <c r="B26" i="10"/>
  <c r="K25" i="10"/>
  <c r="J25" i="10"/>
  <c r="I25" i="10"/>
  <c r="H25" i="10"/>
  <c r="E25" i="10"/>
  <c r="D25" i="10"/>
  <c r="C25" i="10"/>
  <c r="B25" i="10"/>
  <c r="K24" i="10"/>
  <c r="J24" i="10"/>
  <c r="I24" i="10"/>
  <c r="H24" i="10"/>
  <c r="E24" i="10"/>
  <c r="D24" i="10"/>
  <c r="C24" i="10"/>
  <c r="B24" i="10"/>
  <c r="K23" i="10"/>
  <c r="J23" i="10"/>
  <c r="I23" i="10"/>
  <c r="H23" i="10"/>
  <c r="E23" i="10"/>
  <c r="D23" i="10"/>
  <c r="C23" i="10"/>
  <c r="B23" i="10"/>
  <c r="K22" i="10"/>
  <c r="J22" i="10"/>
  <c r="I22" i="10"/>
  <c r="H22" i="10"/>
  <c r="E22" i="10"/>
  <c r="D22" i="10"/>
  <c r="C22" i="10"/>
  <c r="B22" i="10"/>
  <c r="J20" i="10"/>
  <c r="D20" i="10"/>
  <c r="K16" i="10"/>
  <c r="J16" i="10"/>
  <c r="I16" i="10"/>
  <c r="H16" i="10"/>
  <c r="E16" i="10"/>
  <c r="D16" i="10"/>
  <c r="C16" i="10"/>
  <c r="B16" i="10"/>
  <c r="K15" i="10"/>
  <c r="J15" i="10"/>
  <c r="I15" i="10"/>
  <c r="H15" i="10"/>
  <c r="E15" i="10"/>
  <c r="D15" i="10"/>
  <c r="C15" i="10"/>
  <c r="B15" i="10"/>
  <c r="K14" i="10"/>
  <c r="J14" i="10"/>
  <c r="I14" i="10"/>
  <c r="H14" i="10"/>
  <c r="E14" i="10"/>
  <c r="D14" i="10"/>
  <c r="C14" i="10"/>
  <c r="B14" i="10"/>
  <c r="K13" i="10"/>
  <c r="J13" i="10"/>
  <c r="I13" i="10"/>
  <c r="H13" i="10"/>
  <c r="E13" i="10"/>
  <c r="D13" i="10"/>
  <c r="C13" i="10"/>
  <c r="B13" i="10"/>
  <c r="K12" i="10"/>
  <c r="J12" i="10"/>
  <c r="I12" i="10"/>
  <c r="H12" i="10"/>
  <c r="E12" i="10"/>
  <c r="D12" i="10"/>
  <c r="C12" i="10"/>
  <c r="B12" i="10"/>
  <c r="K11" i="10"/>
  <c r="J11" i="10"/>
  <c r="I11" i="10"/>
  <c r="H11" i="10"/>
  <c r="E11" i="10"/>
  <c r="D11" i="10"/>
  <c r="C11" i="10"/>
  <c r="B11" i="10"/>
  <c r="K10" i="10"/>
  <c r="J10" i="10"/>
  <c r="I10" i="10"/>
  <c r="H10" i="10"/>
  <c r="E10" i="10"/>
  <c r="D10" i="10"/>
  <c r="C10" i="10"/>
  <c r="B10" i="10"/>
  <c r="K9" i="10"/>
  <c r="J9" i="10"/>
  <c r="I9" i="10"/>
  <c r="H9" i="10"/>
  <c r="E9" i="10"/>
  <c r="D9" i="10"/>
  <c r="C9" i="10"/>
  <c r="B9" i="10"/>
  <c r="K8" i="10"/>
  <c r="J8" i="10"/>
  <c r="I8" i="10"/>
  <c r="H8" i="10"/>
  <c r="E8" i="10"/>
  <c r="D8" i="10"/>
  <c r="C8" i="10"/>
  <c r="B8" i="10"/>
  <c r="K7" i="10"/>
  <c r="J7" i="10"/>
  <c r="I7" i="10"/>
  <c r="H7" i="10"/>
  <c r="E7" i="10"/>
  <c r="D7" i="10"/>
  <c r="C7" i="10"/>
  <c r="B7" i="10"/>
  <c r="J5" i="10"/>
  <c r="D5" i="10"/>
  <c r="A3" i="10"/>
  <c r="D1" i="10"/>
  <c r="F1" i="7"/>
  <c r="D4" i="7"/>
  <c r="D5" i="7"/>
  <c r="D6" i="7"/>
  <c r="D10" i="7"/>
  <c r="D11" i="7"/>
  <c r="D12" i="7"/>
  <c r="F17" i="7"/>
  <c r="H17" i="7"/>
  <c r="H19" i="7"/>
  <c r="F7" i="1"/>
  <c r="F8" i="1"/>
  <c r="E7" i="1"/>
  <c r="E8" i="1"/>
  <c r="E3" i="1"/>
  <c r="E4" i="1"/>
  <c r="E5" i="1"/>
  <c r="D7" i="1"/>
  <c r="D8" i="1"/>
  <c r="D5" i="1"/>
  <c r="D3" i="1"/>
  <c r="C6" i="1"/>
  <c r="C7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三重県教育委員会事務局</author>
  </authors>
  <commentList>
    <comment ref="B8" authorId="0" shapeId="0" xr:uid="{22C708C6-C199-498F-8127-01AC8674C8A1}">
      <text>
        <r>
          <rPr>
            <sz val="18"/>
            <color indexed="81"/>
            <rFont val="ＭＳ Ｐゴシック"/>
            <family val="3"/>
            <charset val="128"/>
          </rPr>
          <t>５月１２日〆切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三重県教育委員会事務局</author>
  </authors>
  <commentList>
    <comment ref="D2" authorId="0" shapeId="0" xr:uid="{A076DEAE-3A6E-4E0C-8DDF-0C6D921FD697}">
      <text>
        <r>
          <rPr>
            <sz val="26"/>
            <color indexed="81"/>
            <rFont val="ＭＳ Ｐゴシック"/>
            <family val="3"/>
            <charset val="128"/>
          </rPr>
          <t>入力方法
　１９９４年５月３日生なら
　「</t>
        </r>
        <r>
          <rPr>
            <sz val="26"/>
            <color indexed="10"/>
            <rFont val="ＭＳ Ｐゴシック"/>
            <family val="3"/>
            <charset val="128"/>
          </rPr>
          <t>１９９４０５０３</t>
        </r>
        <r>
          <rPr>
            <sz val="26"/>
            <color indexed="81"/>
            <rFont val="ＭＳ Ｐゴシック"/>
            <family val="3"/>
            <charset val="128"/>
          </rPr>
          <t xml:space="preserve">」　のように  
　連続した数字で入力する     
</t>
        </r>
      </text>
    </comment>
    <comment ref="N2" authorId="0" shapeId="0" xr:uid="{1344AD82-7DFA-403A-91A9-EEBB8ED933E4}">
      <text>
        <r>
          <rPr>
            <sz val="26"/>
            <color indexed="81"/>
            <rFont val="ＭＳ Ｐゴシック"/>
            <family val="3"/>
            <charset val="128"/>
          </rPr>
          <t>入力方法
　１９９４年５月３日生なら
　「</t>
        </r>
        <r>
          <rPr>
            <sz val="26"/>
            <color indexed="10"/>
            <rFont val="ＭＳ Ｐゴシック"/>
            <family val="3"/>
            <charset val="128"/>
          </rPr>
          <t>１９９４０５０３</t>
        </r>
        <r>
          <rPr>
            <sz val="26"/>
            <color indexed="81"/>
            <rFont val="ＭＳ Ｐゴシック"/>
            <family val="3"/>
            <charset val="128"/>
          </rPr>
          <t xml:space="preserve">」　のように  
　連続した数字で入力する     
</t>
        </r>
      </text>
    </comment>
  </commentList>
</comments>
</file>

<file path=xl/sharedStrings.xml><?xml version="1.0" encoding="utf-8"?>
<sst xmlns="http://schemas.openxmlformats.org/spreadsheetml/2006/main" count="105" uniqueCount="71">
  <si>
    <t>大会名</t>
    <rPh sb="0" eb="2">
      <t>タイカイ</t>
    </rPh>
    <rPh sb="2" eb="3">
      <t>メイ</t>
    </rPh>
    <phoneticPr fontId="2"/>
  </si>
  <si>
    <t>回数</t>
    <rPh sb="0" eb="2">
      <t>カイスウ</t>
    </rPh>
    <phoneticPr fontId="2"/>
  </si>
  <si>
    <t>大会期日</t>
    <rPh sb="0" eb="2">
      <t>タイカイ</t>
    </rPh>
    <rPh sb="2" eb="4">
      <t>キジツ</t>
    </rPh>
    <phoneticPr fontId="2"/>
  </si>
  <si>
    <t>申込期日</t>
    <rPh sb="0" eb="2">
      <t>モウシコミ</t>
    </rPh>
    <rPh sb="2" eb="4">
      <t>キジツ</t>
    </rPh>
    <phoneticPr fontId="2"/>
  </si>
  <si>
    <t>抽選日</t>
    <rPh sb="0" eb="3">
      <t>チュウセンビ</t>
    </rPh>
    <phoneticPr fontId="2"/>
  </si>
  <si>
    <t>抽選会場</t>
    <rPh sb="0" eb="2">
      <t>チュウセン</t>
    </rPh>
    <rPh sb="2" eb="4">
      <t>カイジョウ</t>
    </rPh>
    <phoneticPr fontId="2"/>
  </si>
  <si>
    <t>選手権</t>
    <rPh sb="0" eb="3">
      <t>センシュケン</t>
    </rPh>
    <phoneticPr fontId="2"/>
  </si>
  <si>
    <t>総体</t>
    <rPh sb="0" eb="2">
      <t>ソウタイ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</si>
  <si>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</si>
  <si>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</si>
  <si>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</si>
  <si>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</si>
  <si>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男子個人</t>
    <rPh sb="0" eb="2">
      <t>ダンシ</t>
    </rPh>
    <rPh sb="2" eb="4">
      <t>コジン</t>
    </rPh>
    <phoneticPr fontId="2"/>
  </si>
  <si>
    <t>女子個人</t>
    <rPh sb="0" eb="2">
      <t>ジョシ</t>
    </rPh>
    <rPh sb="2" eb="4">
      <t>コジン</t>
    </rPh>
    <phoneticPr fontId="2"/>
  </si>
  <si>
    <t>定通</t>
    <rPh sb="0" eb="1">
      <t>テイ</t>
    </rPh>
    <rPh sb="1" eb="2">
      <t>ツウ</t>
    </rPh>
    <phoneticPr fontId="2"/>
  </si>
  <si>
    <t>申込み</t>
    <rPh sb="0" eb="2">
      <t>モウシコ</t>
    </rPh>
    <phoneticPr fontId="2"/>
  </si>
  <si>
    <t>（提出期限：</t>
    <rPh sb="1" eb="3">
      <t>テイシュツ</t>
    </rPh>
    <rPh sb="3" eb="5">
      <t>キゲン</t>
    </rPh>
    <phoneticPr fontId="2"/>
  </si>
  <si>
    <t>必着）</t>
    <rPh sb="0" eb="2">
      <t>ヒッチャク</t>
    </rPh>
    <phoneticPr fontId="2"/>
  </si>
  <si>
    <t>第</t>
    <rPh sb="0" eb="1">
      <t>ダイ</t>
    </rPh>
    <phoneticPr fontId="2"/>
  </si>
  <si>
    <t>回三重県高等学校総合体育大会</t>
    <rPh sb="0" eb="1">
      <t>カイ</t>
    </rPh>
    <rPh sb="1" eb="4">
      <t>ミエケン</t>
    </rPh>
    <rPh sb="4" eb="6">
      <t>コウトウ</t>
    </rPh>
    <rPh sb="6" eb="8">
      <t>ガッコウ</t>
    </rPh>
    <rPh sb="8" eb="10">
      <t>ソウゴウ</t>
    </rPh>
    <rPh sb="10" eb="12">
      <t>タイイク</t>
    </rPh>
    <rPh sb="12" eb="14">
      <t>タイカイ</t>
    </rPh>
    <phoneticPr fontId="2"/>
  </si>
  <si>
    <t>団体の部に</t>
    <rPh sb="0" eb="2">
      <t>ダンタイ</t>
    </rPh>
    <rPh sb="3" eb="4">
      <t>ブ</t>
    </rPh>
    <phoneticPr fontId="2"/>
  </si>
  <si>
    <t>高等学校長</t>
    <rPh sb="0" eb="2">
      <t>コウトウ</t>
    </rPh>
    <rPh sb="2" eb="5">
      <t>ガッコウチョウ</t>
    </rPh>
    <phoneticPr fontId="2"/>
  </si>
  <si>
    <t>職印</t>
    <rPh sb="0" eb="2">
      <t>ショクイン</t>
    </rPh>
    <phoneticPr fontId="2"/>
  </si>
  <si>
    <t>印</t>
    <rPh sb="0" eb="1">
      <t>イン</t>
    </rPh>
    <phoneticPr fontId="2"/>
  </si>
  <si>
    <t>個人の部に</t>
    <rPh sb="0" eb="2">
      <t>コジン</t>
    </rPh>
    <rPh sb="3" eb="4">
      <t>ブ</t>
    </rPh>
    <phoneticPr fontId="2"/>
  </si>
  <si>
    <t>(定通用）</t>
    <rPh sb="1" eb="2">
      <t>テイ</t>
    </rPh>
    <rPh sb="2" eb="3">
      <t>ツウ</t>
    </rPh>
    <rPh sb="3" eb="4">
      <t>ヨウ</t>
    </rPh>
    <phoneticPr fontId="2"/>
  </si>
  <si>
    <t>年度東海高等学校総合体育大会三重県予選</t>
    <rPh sb="0" eb="2">
      <t>ネンド</t>
    </rPh>
    <rPh sb="2" eb="4">
      <t>トウカイ</t>
    </rPh>
    <rPh sb="4" eb="6">
      <t>コウトウ</t>
    </rPh>
    <rPh sb="6" eb="8">
      <t>ガッコウ</t>
    </rPh>
    <rPh sb="8" eb="9">
      <t>フサ</t>
    </rPh>
    <rPh sb="9" eb="10">
      <t>ゴウ</t>
    </rPh>
    <rPh sb="10" eb="12">
      <t>タイイク</t>
    </rPh>
    <rPh sb="12" eb="14">
      <t>タイカイ</t>
    </rPh>
    <rPh sb="14" eb="16">
      <t>ミエ</t>
    </rPh>
    <rPh sb="16" eb="19">
      <t>ケンヨセン</t>
    </rPh>
    <phoneticPr fontId="2"/>
  </si>
  <si>
    <t>年度全国高等学校総合体育大会三重県予選</t>
    <rPh sb="0" eb="2">
      <t>ネンド</t>
    </rPh>
    <rPh sb="2" eb="4">
      <t>ゼンコク</t>
    </rPh>
    <rPh sb="4" eb="6">
      <t>コウトウ</t>
    </rPh>
    <rPh sb="6" eb="8">
      <t>ガッコウ</t>
    </rPh>
    <rPh sb="8" eb="10">
      <t>ソウゴウ</t>
    </rPh>
    <rPh sb="10" eb="12">
      <t>タイイク</t>
    </rPh>
    <rPh sb="12" eb="14">
      <t>タイカイ</t>
    </rPh>
    <rPh sb="14" eb="16">
      <t>ミエ</t>
    </rPh>
    <rPh sb="16" eb="19">
      <t>ケンヨセン</t>
    </rPh>
    <phoneticPr fontId="2"/>
  </si>
  <si>
    <t>基本情報入力欄</t>
    <rPh sb="0" eb="2">
      <t>キホン</t>
    </rPh>
    <rPh sb="2" eb="4">
      <t>ジョウホウ</t>
    </rPh>
    <rPh sb="4" eb="6">
      <t>ニュウリョク</t>
    </rPh>
    <rPh sb="6" eb="7">
      <t>ラン</t>
    </rPh>
    <phoneticPr fontId="2"/>
  </si>
  <si>
    <t>学校名</t>
    <rPh sb="0" eb="3">
      <t>ガッコウメイ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</si>
  <si>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</si>
  <si>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顧問（監督）名</t>
    <rPh sb="0" eb="2">
      <t>コモン</t>
    </rPh>
    <rPh sb="3" eb="5">
      <t>カントク</t>
    </rPh>
    <rPh sb="6" eb="7">
      <t>メイ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</si>
  <si>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</si>
  <si>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</si>
  <si>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</si>
  <si>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</si>
  <si>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</si>
  <si>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７５㎏超級</t>
    <rPh sb="3" eb="5">
      <t>チョウキュウ</t>
    </rPh>
    <phoneticPr fontId="2"/>
  </si>
  <si>
    <t>Ｋ</t>
    <phoneticPr fontId="2"/>
  </si>
  <si>
    <t>定通大会</t>
    <rPh sb="0" eb="1">
      <t>テイ</t>
    </rPh>
    <rPh sb="1" eb="2">
      <t>ツウ</t>
    </rPh>
    <rPh sb="2" eb="4">
      <t>タイカイ</t>
    </rPh>
    <phoneticPr fontId="2"/>
  </si>
  <si>
    <t>出、入力ページへのリンク</t>
    <rPh sb="0" eb="1">
      <t>デ</t>
    </rPh>
    <rPh sb="2" eb="4">
      <t>ニュウリョク</t>
    </rPh>
    <phoneticPr fontId="2"/>
  </si>
  <si>
    <t>Ｌ</t>
    <phoneticPr fontId="2"/>
  </si>
  <si>
    <t>戻る</t>
    <rPh sb="0" eb="1">
      <t>モド</t>
    </rPh>
    <phoneticPr fontId="2"/>
  </si>
  <si>
    <t>整理番号</t>
    <rPh sb="0" eb="2">
      <t>セイリ</t>
    </rPh>
    <rPh sb="2" eb="4">
      <t>バンゴウ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</si>
  <si>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</si>
  <si>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初</t>
    <rPh sb="0" eb="1">
      <t>ショ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</si>
  <si>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</si>
  <si>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</si>
  <si>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</si>
  <si>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</si>
  <si>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０</t>
    <phoneticPr fontId="2"/>
  </si>
  <si>
    <t>弐</t>
    <rPh sb="0" eb="1">
      <t>ニ</t>
    </rPh>
    <phoneticPr fontId="2"/>
  </si>
  <si>
    <t>選手情報入力</t>
    <rPh sb="0" eb="2">
      <t>センシュ</t>
    </rPh>
    <rPh sb="2" eb="4">
      <t>ジョウホウ</t>
    </rPh>
    <rPh sb="4" eb="6">
      <t>ニュウリョク</t>
    </rPh>
    <phoneticPr fontId="2"/>
  </si>
  <si>
    <t>※基本情報を入力すると各大会申込用紙等に反映されます
※基本情報、選手情報を入力すればさらに便利です</t>
    <rPh sb="1" eb="3">
      <t>キホン</t>
    </rPh>
    <rPh sb="3" eb="5">
      <t>ジョウホウ</t>
    </rPh>
    <rPh sb="6" eb="8">
      <t>ニュウリョク</t>
    </rPh>
    <rPh sb="11" eb="12">
      <t>カク</t>
    </rPh>
    <rPh sb="12" eb="14">
      <t>タイカイ</t>
    </rPh>
    <rPh sb="14" eb="16">
      <t>モウシコミ</t>
    </rPh>
    <rPh sb="16" eb="18">
      <t>ヨウシ</t>
    </rPh>
    <rPh sb="18" eb="19">
      <t>トウ</t>
    </rPh>
    <rPh sb="20" eb="22">
      <t>ハンエイ</t>
    </rPh>
    <rPh sb="28" eb="30">
      <t>キホン</t>
    </rPh>
    <rPh sb="30" eb="32">
      <t>ジョウホウ</t>
    </rPh>
    <rPh sb="33" eb="35">
      <t>センシュ</t>
    </rPh>
    <rPh sb="35" eb="37">
      <t>ジョウホウ</t>
    </rPh>
    <rPh sb="38" eb="40">
      <t>ニュウリョク</t>
    </rPh>
    <rPh sb="46" eb="48">
      <t>ベンリ</t>
    </rPh>
    <phoneticPr fontId="2"/>
  </si>
  <si>
    <t>全柔連
メンバーID</t>
    <rPh sb="0" eb="3">
      <t>ゼンジュウレン</t>
    </rPh>
    <phoneticPr fontId="2"/>
  </si>
  <si>
    <t>全柔連メンバーID</t>
  </si>
  <si>
    <t>選手名</t>
  </si>
  <si>
    <t>学年</t>
  </si>
  <si>
    <t>段位</t>
  </si>
  <si>
    <t>戻る</t>
  </si>
  <si>
    <t>７５㎏級</t>
    <phoneticPr fontId="2"/>
  </si>
  <si>
    <t>６５㎏級</t>
    <phoneticPr fontId="2"/>
  </si>
  <si>
    <t>稲生高校</t>
    <rPh sb="0" eb="2">
      <t>イノウ</t>
    </rPh>
    <rPh sb="2" eb="4">
      <t>コウコウ</t>
    </rPh>
    <phoneticPr fontId="2"/>
  </si>
  <si>
    <t>令和</t>
    <rPh sb="0" eb="2">
      <t>レイワ</t>
    </rPh>
    <phoneticPr fontId="2"/>
  </si>
  <si>
    <t>４月１５日</t>
    <rPh sb="1" eb="2">
      <t>ガツ</t>
    </rPh>
    <rPh sb="4" eb="5">
      <t>ニチ</t>
    </rPh>
    <phoneticPr fontId="2"/>
  </si>
  <si>
    <t>４月１０日</t>
    <rPh sb="1" eb="2">
      <t>ガツ</t>
    </rPh>
    <rPh sb="4" eb="5">
      <t>ニチ</t>
    </rPh>
    <phoneticPr fontId="2"/>
  </si>
  <si>
    <t>４月１３日</t>
    <rPh sb="1" eb="2">
      <t>ガツ</t>
    </rPh>
    <rPh sb="4" eb="5">
      <t>ニチ</t>
    </rPh>
    <phoneticPr fontId="2"/>
  </si>
  <si>
    <t>６月１日</t>
    <rPh sb="1" eb="2">
      <t>ガツ</t>
    </rPh>
    <rPh sb="3" eb="4">
      <t>ニチ</t>
    </rPh>
    <phoneticPr fontId="2"/>
  </si>
  <si>
    <t>５月１６日</t>
    <rPh sb="1" eb="2">
      <t>ガツ</t>
    </rPh>
    <rPh sb="4" eb="5">
      <t>ヒ</t>
    </rPh>
    <phoneticPr fontId="2"/>
  </si>
  <si>
    <t>５月２３日</t>
    <rPh sb="1" eb="2">
      <t>ガツ</t>
    </rPh>
    <rPh sb="4" eb="5">
      <t>ニチ</t>
    </rPh>
    <phoneticPr fontId="2"/>
  </si>
  <si>
    <t>令和　　７年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</si>
</sst>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????&quot;.&quot;??&quot;.&quot;??"/>
    <numFmt numFmtId="177" formatCode="&quot;（&quot;\ @\ &quot;必着）&quot;"/>
    <numFmt numFmtId="178" formatCode="\ ?\ &quot;人&quot;"/>
    <numFmt numFmtId="179" formatCode="0.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6"/>
      <color indexed="81"/>
      <name val="ＭＳ Ｐゴシック"/>
      <family val="3"/>
      <charset val="128"/>
    </font>
    <font>
      <sz val="26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8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11D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4" xfId="0" applyNumberForma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3" fillId="0" borderId="0" xfId="0" applyNumberFormat="1" applyFont="1">
      <alignment vertical="center"/>
    </xf>
    <xf numFmtId="49" fontId="3" fillId="0" borderId="6" xfId="0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6" xfId="0" applyNumberFormat="1" applyBorder="1">
      <alignment vertical="center"/>
    </xf>
    <xf numFmtId="0" fontId="9" fillId="0" borderId="0" xfId="0" applyFont="1">
      <alignment vertical="center"/>
    </xf>
    <xf numFmtId="49" fontId="3" fillId="0" borderId="4" xfId="0" applyNumberFormat="1" applyFont="1" applyBorder="1">
      <alignment vertical="center"/>
    </xf>
    <xf numFmtId="0" fontId="10" fillId="2" borderId="0" xfId="1" applyFill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13" fillId="3" borderId="0" xfId="0" applyFont="1" applyFill="1" applyAlignment="1" applyProtection="1">
      <alignment horizontal="distributed" vertical="center" indent="1"/>
      <protection locked="0"/>
    </xf>
    <xf numFmtId="0" fontId="7" fillId="3" borderId="0" xfId="0" applyFont="1" applyFill="1">
      <alignment vertical="center"/>
    </xf>
    <xf numFmtId="0" fontId="16" fillId="4" borderId="3" xfId="0" applyFont="1" applyFill="1" applyBorder="1" applyAlignment="1">
      <alignment horizontal="distributed" vertical="center"/>
    </xf>
    <xf numFmtId="0" fontId="12" fillId="3" borderId="0" xfId="0" applyFont="1" applyFill="1">
      <alignment vertical="center"/>
    </xf>
    <xf numFmtId="0" fontId="0" fillId="5" borderId="3" xfId="0" applyFill="1" applyBorder="1" applyAlignment="1">
      <alignment horizontal="center" vertical="center" textRotation="255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>
      <alignment vertical="center"/>
    </xf>
    <xf numFmtId="176" fontId="0" fillId="5" borderId="3" xfId="0" applyNumberForma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6" borderId="3" xfId="0" applyFill="1" applyBorder="1" applyAlignment="1">
      <alignment horizontal="center" vertical="center" textRotation="255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>
      <alignment vertical="center"/>
    </xf>
    <xf numFmtId="176" fontId="0" fillId="6" borderId="3" xfId="0" applyNumberFormat="1" applyFill="1" applyBorder="1" applyAlignment="1" applyProtection="1">
      <alignment horizontal="center" vertical="center"/>
      <protection locked="0"/>
    </xf>
    <xf numFmtId="179" fontId="0" fillId="5" borderId="3" xfId="0" applyNumberFormat="1" applyFill="1" applyBorder="1">
      <alignment vertical="center"/>
    </xf>
    <xf numFmtId="179" fontId="0" fillId="6" borderId="3" xfId="0" applyNumberFormat="1" applyFill="1" applyBorder="1">
      <alignment vertical="center"/>
    </xf>
    <xf numFmtId="0" fontId="0" fillId="7" borderId="0" xfId="0" applyFill="1">
      <alignment vertical="center"/>
    </xf>
    <xf numFmtId="0" fontId="18" fillId="8" borderId="3" xfId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 shrinkToFit="1"/>
    </xf>
    <xf numFmtId="0" fontId="21" fillId="9" borderId="3" xfId="0" applyFont="1" applyFill="1" applyBorder="1" applyProtection="1">
      <alignment vertical="center"/>
      <protection locked="0"/>
    </xf>
    <xf numFmtId="0" fontId="0" fillId="10" borderId="8" xfId="0" applyFill="1" applyBorder="1">
      <alignment vertical="center"/>
    </xf>
    <xf numFmtId="0" fontId="0" fillId="10" borderId="9" xfId="0" applyFill="1" applyBorder="1">
      <alignment vertical="center"/>
    </xf>
    <xf numFmtId="0" fontId="19" fillId="10" borderId="9" xfId="0" applyFont="1" applyFill="1" applyBorder="1">
      <alignment vertical="center"/>
    </xf>
    <xf numFmtId="0" fontId="21" fillId="11" borderId="3" xfId="0" applyFont="1" applyFill="1" applyBorder="1" applyProtection="1">
      <alignment vertical="center"/>
      <protection locked="0"/>
    </xf>
    <xf numFmtId="0" fontId="13" fillId="3" borderId="0" xfId="0" applyFont="1" applyFill="1" applyAlignment="1" applyProtection="1">
      <alignment vertical="center" shrinkToFit="1"/>
      <protection locked="0"/>
    </xf>
    <xf numFmtId="0" fontId="0" fillId="5" borderId="3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10" fillId="2" borderId="0" xfId="1" applyFill="1" applyAlignment="1" applyProtection="1">
      <alignment horizontal="center" vertical="center"/>
    </xf>
    <xf numFmtId="0" fontId="0" fillId="0" borderId="0" xfId="0" applyAlignment="1" applyProtection="1">
      <alignment horizontal="distributed" vertical="center"/>
      <protection locked="0"/>
    </xf>
    <xf numFmtId="0" fontId="0" fillId="0" borderId="2" xfId="0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20" fillId="10" borderId="0" xfId="0" applyFont="1" applyFill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8" fontId="22" fillId="10" borderId="9" xfId="0" applyNumberFormat="1" applyFont="1" applyFill="1" applyBorder="1" applyAlignment="1">
      <alignment horizontal="right" vertical="center" indent="1"/>
    </xf>
    <xf numFmtId="178" fontId="22" fillId="10" borderId="10" xfId="0" applyNumberFormat="1" applyFont="1" applyFill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23450;&#36890;&#65288;&#20491;&#20154;&#65289;'!A1"/><Relationship Id="rId1" Type="http://schemas.openxmlformats.org/officeDocument/2006/relationships/hyperlink" Target="#&#23450;&#3689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1017270</xdr:colOff>
      <xdr:row>7</xdr:row>
      <xdr:rowOff>123825</xdr:rowOff>
    </xdr:from>
    <xdr:to>
      <xdr:col>2</xdr:col>
      <xdr:colOff>1455051</xdr:colOff>
      <xdr:row>8</xdr:row>
      <xdr:rowOff>0</xdr:rowOff>
    </xdr:to>
    <xdr:sp macro="" textlink="">
      <xdr:nvSpPr>
        <xdr:cNvPr id="13316" name="Text 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FBF32E-6A61-BFEB-8A7E-C9644D7A147D}"/>
            </a:ext>
          </a:extLst>
        </xdr:cNvPr>
        <xdr:cNvSpPr txBox="1">
          <a:spLocks noChangeArrowheads="1"/>
        </xdr:cNvSpPr>
      </xdr:nvSpPr>
      <xdr:spPr bwMode="auto">
        <a:xfrm>
          <a:off x="1371600" y="4924425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</a:t>
          </a:r>
          <a:endParaRPr lang="ja-JP" altLang="en-US"/>
        </a:p>
      </xdr:txBody>
    </xdr:sp>
    <xdr:clientData/>
  </xdr:twoCellAnchor>
  <xdr:twoCellAnchor editAs="oneCell">
    <xdr:from>
      <xdr:col>4</xdr:col>
      <xdr:colOff>411480</xdr:colOff>
      <xdr:row>7</xdr:row>
      <xdr:rowOff>142875</xdr:rowOff>
    </xdr:from>
    <xdr:to>
      <xdr:col>5</xdr:col>
      <xdr:colOff>624846</xdr:colOff>
      <xdr:row>8</xdr:row>
      <xdr:rowOff>11473</xdr:rowOff>
    </xdr:to>
    <xdr:sp macro="" textlink="">
      <xdr:nvSpPr>
        <xdr:cNvPr id="13323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FBB736-4AA0-DC08-7000-190E5899FCB6}"/>
            </a:ext>
          </a:extLst>
        </xdr:cNvPr>
        <xdr:cNvSpPr txBox="1">
          <a:spLocks noChangeArrowheads="1"/>
        </xdr:cNvSpPr>
      </xdr:nvSpPr>
      <xdr:spPr bwMode="auto">
        <a:xfrm>
          <a:off x="4733925" y="4943475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個人エントリー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133350</xdr:rowOff>
    </xdr:from>
    <xdr:to>
      <xdr:col>7</xdr:col>
      <xdr:colOff>152400</xdr:colOff>
      <xdr:row>5</xdr:row>
      <xdr:rowOff>190500</xdr:rowOff>
    </xdr:to>
    <xdr:sp macro="" textlink="">
      <xdr:nvSpPr>
        <xdr:cNvPr id="4325" name="AutoShape 5">
          <a:extLst>
            <a:ext uri="{FF2B5EF4-FFF2-40B4-BE49-F238E27FC236}">
              <a16:creationId xmlns:a16="http://schemas.microsoft.com/office/drawing/2014/main" id="{ECC6E63F-B9ED-1D2B-B9FF-C00C6449F2C1}"/>
            </a:ext>
          </a:extLst>
        </xdr:cNvPr>
        <xdr:cNvSpPr>
          <a:spLocks/>
        </xdr:cNvSpPr>
      </xdr:nvSpPr>
      <xdr:spPr bwMode="auto">
        <a:xfrm>
          <a:off x="4629150" y="876300"/>
          <a:ext cx="133350" cy="514350"/>
        </a:xfrm>
        <a:prstGeom prst="rightBrace">
          <a:avLst>
            <a:gd name="adj1" fmla="val 32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9</xdr:row>
      <xdr:rowOff>133350</xdr:rowOff>
    </xdr:from>
    <xdr:to>
      <xdr:col>7</xdr:col>
      <xdr:colOff>152400</xdr:colOff>
      <xdr:row>11</xdr:row>
      <xdr:rowOff>190500</xdr:rowOff>
    </xdr:to>
    <xdr:sp macro="" textlink="">
      <xdr:nvSpPr>
        <xdr:cNvPr id="4326" name="AutoShape 6">
          <a:extLst>
            <a:ext uri="{FF2B5EF4-FFF2-40B4-BE49-F238E27FC236}">
              <a16:creationId xmlns:a16="http://schemas.microsoft.com/office/drawing/2014/main" id="{5ED72DB7-AA52-FDED-FE39-F73AF3886478}"/>
            </a:ext>
          </a:extLst>
        </xdr:cNvPr>
        <xdr:cNvSpPr>
          <a:spLocks/>
        </xdr:cNvSpPr>
      </xdr:nvSpPr>
      <xdr:spPr bwMode="auto">
        <a:xfrm>
          <a:off x="4629150" y="2286000"/>
          <a:ext cx="133350" cy="514350"/>
        </a:xfrm>
        <a:prstGeom prst="rightBrace">
          <a:avLst>
            <a:gd name="adj1" fmla="val 32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84667</xdr:colOff>
      <xdr:row>7</xdr:row>
      <xdr:rowOff>31750</xdr:rowOff>
    </xdr:from>
    <xdr:to>
      <xdr:col>10</xdr:col>
      <xdr:colOff>563033</xdr:colOff>
      <xdr:row>8</xdr:row>
      <xdr:rowOff>156634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48BC8B-52E0-38A0-BEBC-8CEF2A66012E}"/>
            </a:ext>
          </a:extLst>
        </xdr:cNvPr>
        <xdr:cNvSpPr txBox="1"/>
      </xdr:nvSpPr>
      <xdr:spPr>
        <a:xfrm>
          <a:off x="4699000" y="1640417"/>
          <a:ext cx="236220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  <xdr:twoCellAnchor>
    <xdr:from>
      <xdr:col>7</xdr:col>
      <xdr:colOff>74083</xdr:colOff>
      <xdr:row>12</xdr:row>
      <xdr:rowOff>243417</xdr:rowOff>
    </xdr:from>
    <xdr:to>
      <xdr:col>10</xdr:col>
      <xdr:colOff>552449</xdr:colOff>
      <xdr:row>14</xdr:row>
      <xdr:rowOff>93134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A9321A-DC25-D83E-8064-2C8891BCD23C}"/>
            </a:ext>
          </a:extLst>
        </xdr:cNvPr>
        <xdr:cNvSpPr txBox="1"/>
      </xdr:nvSpPr>
      <xdr:spPr>
        <a:xfrm>
          <a:off x="4688416" y="3100917"/>
          <a:ext cx="236220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D268-F9B8-45A2-AD1B-00159501F4C6}">
  <dimension ref="A1:G8"/>
  <sheetViews>
    <sheetView workbookViewId="0">
      <selection activeCell="F16" sqref="F16"/>
    </sheetView>
  </sheetViews>
  <sheetFormatPr defaultRowHeight="13.5" x14ac:dyDescent="0.15"/>
  <cols>
    <col min="1" max="1" width="14.625" customWidth="1"/>
    <col min="3" max="3" width="5.75" customWidth="1"/>
    <col min="4" max="4" width="18.125" customWidth="1"/>
    <col min="5" max="5" width="13.5" customWidth="1"/>
    <col min="6" max="6" width="14.5" customWidth="1"/>
    <col min="7" max="7" width="17.5" customWidth="1"/>
  </cols>
  <sheetData>
    <row r="1" spans="1:7" ht="18.75" customHeight="1" x14ac:dyDescent="0.15">
      <c r="A1" s="14" t="s">
        <v>0</v>
      </c>
      <c r="B1" s="7"/>
      <c r="C1" s="3" t="s">
        <v>1</v>
      </c>
      <c r="D1" s="7" t="s">
        <v>2</v>
      </c>
      <c r="E1" s="3" t="s">
        <v>3</v>
      </c>
      <c r="F1" s="7" t="s">
        <v>4</v>
      </c>
      <c r="G1" s="3" t="s">
        <v>5</v>
      </c>
    </row>
    <row r="2" spans="1:7" ht="18.75" customHeight="1" x14ac:dyDescent="0.15">
      <c r="A2" s="58" t="s">
        <v>6</v>
      </c>
      <c r="B2" s="1" t="s">
        <v>8</v>
      </c>
      <c r="C2" s="4"/>
      <c r="D2" s="15" t="s">
        <v>64</v>
      </c>
      <c r="E2" s="16" t="s">
        <v>65</v>
      </c>
      <c r="F2" s="15" t="s">
        <v>66</v>
      </c>
      <c r="G2" s="61" t="s">
        <v>62</v>
      </c>
    </row>
    <row r="3" spans="1:7" ht="18.75" customHeight="1" x14ac:dyDescent="0.15">
      <c r="A3" s="59"/>
      <c r="B3" s="2" t="s">
        <v>9</v>
      </c>
      <c r="C3" s="5"/>
      <c r="D3" s="17" t="str">
        <f>D2</f>
        <v>４月１５日</v>
      </c>
      <c r="E3" s="18" t="str">
        <f>$E$2</f>
        <v>４月１０日</v>
      </c>
      <c r="F3" s="19"/>
      <c r="G3" s="62"/>
    </row>
    <row r="4" spans="1:7" ht="18.75" customHeight="1" x14ac:dyDescent="0.15">
      <c r="A4" s="58" t="s">
        <v>7</v>
      </c>
      <c r="B4" s="1" t="s">
        <v>10</v>
      </c>
      <c r="C4" s="4">
        <v>75</v>
      </c>
      <c r="D4" s="15" t="s">
        <v>67</v>
      </c>
      <c r="E4" s="25" t="str">
        <f>$E$2</f>
        <v>４月１０日</v>
      </c>
      <c r="F4" s="15"/>
      <c r="G4" s="61" t="s">
        <v>62</v>
      </c>
    </row>
    <row r="5" spans="1:7" ht="18.75" customHeight="1" x14ac:dyDescent="0.15">
      <c r="A5" s="60"/>
      <c r="B5" t="s">
        <v>11</v>
      </c>
      <c r="C5" s="6">
        <f>$C$4</f>
        <v>75</v>
      </c>
      <c r="D5" s="20" t="str">
        <f>D4</f>
        <v>６月１日</v>
      </c>
      <c r="E5" s="21" t="str">
        <f>$E$2</f>
        <v>４月１０日</v>
      </c>
      <c r="F5" s="22"/>
      <c r="G5" s="63"/>
    </row>
    <row r="6" spans="1:7" ht="18.75" customHeight="1" x14ac:dyDescent="0.15">
      <c r="A6" s="60"/>
      <c r="B6" t="s">
        <v>12</v>
      </c>
      <c r="C6" s="6">
        <f>$C$4</f>
        <v>75</v>
      </c>
      <c r="D6" s="15" t="s">
        <v>67</v>
      </c>
      <c r="E6" s="23" t="s">
        <v>68</v>
      </c>
      <c r="F6" s="22" t="s">
        <v>69</v>
      </c>
      <c r="G6" s="63"/>
    </row>
    <row r="7" spans="1:7" ht="18.75" customHeight="1" x14ac:dyDescent="0.15">
      <c r="A7" s="60"/>
      <c r="B7" t="s">
        <v>13</v>
      </c>
      <c r="C7" s="6">
        <f>$C$4</f>
        <v>75</v>
      </c>
      <c r="D7" s="20" t="str">
        <f>D6</f>
        <v>６月１日</v>
      </c>
      <c r="E7" s="21" t="str">
        <f>$E$6</f>
        <v>５月１６日</v>
      </c>
      <c r="F7" s="20" t="str">
        <f>$F$6</f>
        <v>５月２３日</v>
      </c>
      <c r="G7" s="63"/>
    </row>
    <row r="8" spans="1:7" ht="18.75" customHeight="1" x14ac:dyDescent="0.15">
      <c r="A8" s="59"/>
      <c r="B8" s="2" t="s">
        <v>14</v>
      </c>
      <c r="C8" s="5">
        <v>7</v>
      </c>
      <c r="D8" s="17" t="str">
        <f>D4</f>
        <v>６月１日</v>
      </c>
      <c r="E8" s="18" t="str">
        <f>$E$6</f>
        <v>５月１６日</v>
      </c>
      <c r="F8" s="17" t="str">
        <f>$F$6</f>
        <v>５月２３日</v>
      </c>
      <c r="G8" s="62"/>
    </row>
  </sheetData>
  <mergeCells count="4">
    <mergeCell ref="A2:A3"/>
    <mergeCell ref="A4:A8"/>
    <mergeCell ref="G2:G3"/>
    <mergeCell ref="G4:G8"/>
  </mergeCells>
  <phoneticPr fontId="2"/>
  <conditionalFormatting sqref="C2:F2 C3 C4:D4 D6:F6">
    <cfRule type="cellIs" dxfId="8" priority="1" stopIfTrue="1" operator="equal">
      <formula>0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46B3-993F-469C-8569-6EFC4BBC081C}">
  <sheetPr>
    <tabColor indexed="10"/>
  </sheetPr>
  <dimension ref="A1:J13"/>
  <sheetViews>
    <sheetView showGridLines="0" workbookViewId="0">
      <pane xSplit="9" ySplit="9" topLeftCell="J10" activePane="bottomRight" state="frozen"/>
      <selection activeCell="B1" sqref="B1"/>
      <selection pane="topRight" activeCell="B1" sqref="B1"/>
      <selection pane="bottomLeft" activeCell="B1" sqref="B1"/>
      <selection pane="bottomRight" activeCell="D16" sqref="D16"/>
    </sheetView>
  </sheetViews>
  <sheetFormatPr defaultRowHeight="13.5" x14ac:dyDescent="0.15"/>
  <cols>
    <col min="1" max="1" width="4.625" customWidth="1"/>
    <col min="2" max="2" width="13.5" customWidth="1"/>
    <col min="3" max="3" width="25.875" customWidth="1"/>
    <col min="4" max="4" width="12.75" customWidth="1"/>
    <col min="5" max="5" width="16.5" customWidth="1"/>
    <col min="6" max="6" width="26.375" customWidth="1"/>
    <col min="7" max="7" width="10" customWidth="1"/>
    <col min="8" max="8" width="21" customWidth="1"/>
    <col min="9" max="9" width="11.5" customWidth="1"/>
    <col min="10" max="10" width="3.75" customWidth="1"/>
  </cols>
  <sheetData>
    <row r="1" spans="1:10" ht="28.5" customHeight="1" x14ac:dyDescent="0.15">
      <c r="A1" s="27"/>
      <c r="B1" s="28" t="s">
        <v>28</v>
      </c>
      <c r="C1" s="27"/>
      <c r="D1" s="27"/>
      <c r="E1" s="27"/>
      <c r="F1" s="27"/>
      <c r="G1" s="27"/>
      <c r="H1" s="47"/>
      <c r="I1" s="47"/>
      <c r="J1" s="47"/>
    </row>
    <row r="2" spans="1:10" ht="41.25" customHeight="1" x14ac:dyDescent="0.15">
      <c r="A2" s="27"/>
      <c r="B2" s="64" t="s">
        <v>53</v>
      </c>
      <c r="C2" s="65"/>
      <c r="D2" s="65"/>
      <c r="E2" s="65"/>
      <c r="F2" s="65"/>
      <c r="G2" s="27"/>
      <c r="H2" s="47"/>
      <c r="I2" s="47"/>
      <c r="J2" s="47"/>
    </row>
    <row r="3" spans="1:10" ht="9.75" customHeight="1" x14ac:dyDescent="0.15">
      <c r="A3" s="27"/>
      <c r="B3" s="27"/>
      <c r="C3" s="27"/>
      <c r="D3" s="27"/>
      <c r="E3" s="27"/>
      <c r="F3" s="27"/>
      <c r="G3" s="27"/>
      <c r="H3" s="47"/>
      <c r="I3" s="47"/>
      <c r="J3" s="47"/>
    </row>
    <row r="4" spans="1:10" ht="33" customHeight="1" x14ac:dyDescent="0.15">
      <c r="A4" s="27"/>
      <c r="B4" s="31" t="s">
        <v>29</v>
      </c>
      <c r="C4" s="56"/>
      <c r="D4" s="30"/>
      <c r="E4" s="31" t="s">
        <v>31</v>
      </c>
      <c r="F4" s="29"/>
      <c r="G4" s="27"/>
      <c r="H4" s="47"/>
      <c r="I4" s="47"/>
      <c r="J4" s="47"/>
    </row>
    <row r="5" spans="1:10" ht="33" customHeight="1" x14ac:dyDescent="0.15">
      <c r="A5" s="27"/>
      <c r="B5" s="31" t="s">
        <v>30</v>
      </c>
      <c r="C5" s="29"/>
      <c r="D5" s="27"/>
      <c r="E5" s="27"/>
      <c r="F5" s="48" t="s">
        <v>52</v>
      </c>
      <c r="G5" s="47"/>
      <c r="H5" s="47"/>
      <c r="I5" s="47"/>
      <c r="J5" s="47"/>
    </row>
    <row r="6" spans="1:10" ht="21" x14ac:dyDescent="0.15">
      <c r="A6" s="27"/>
      <c r="B6" s="28" t="s">
        <v>40</v>
      </c>
      <c r="C6" s="27"/>
      <c r="D6" s="27"/>
      <c r="E6" s="27"/>
      <c r="F6" s="27"/>
      <c r="G6" s="27"/>
      <c r="H6" s="47"/>
      <c r="I6" s="47"/>
      <c r="J6" s="47"/>
    </row>
    <row r="7" spans="1:10" ht="36" customHeight="1" x14ac:dyDescent="0.15">
      <c r="A7" s="27"/>
      <c r="B7" s="32"/>
      <c r="C7" s="27"/>
      <c r="D7" s="27"/>
      <c r="E7" s="27"/>
      <c r="F7" s="27"/>
      <c r="G7" s="27"/>
      <c r="H7" s="47"/>
      <c r="I7" s="47"/>
      <c r="J7" s="47"/>
    </row>
    <row r="8" spans="1:10" ht="36" customHeight="1" x14ac:dyDescent="0.15">
      <c r="A8" s="27"/>
      <c r="B8" s="32" t="s">
        <v>39</v>
      </c>
      <c r="C8" s="27"/>
      <c r="D8" s="27"/>
      <c r="E8" s="27"/>
      <c r="F8" s="27"/>
      <c r="G8" s="27"/>
      <c r="H8" s="47"/>
      <c r="I8" s="47"/>
      <c r="J8" s="47"/>
    </row>
    <row r="9" spans="1:10" ht="18" customHeight="1" x14ac:dyDescent="0.15">
      <c r="A9" s="27"/>
      <c r="B9" s="27"/>
      <c r="C9" s="27"/>
      <c r="D9" s="27"/>
      <c r="E9" s="27"/>
      <c r="F9" s="27"/>
      <c r="G9" s="27"/>
      <c r="H9" s="47"/>
      <c r="I9" s="47"/>
      <c r="J9" s="47"/>
    </row>
    <row r="10" spans="1:10" ht="51" customHeight="1" x14ac:dyDescent="0.15">
      <c r="A10" s="27"/>
      <c r="B10" s="27"/>
      <c r="C10" s="27"/>
      <c r="D10" s="27"/>
      <c r="E10" s="27"/>
      <c r="F10" s="27"/>
      <c r="G10" s="27"/>
      <c r="H10" s="47"/>
      <c r="I10" s="47"/>
      <c r="J10" s="47"/>
    </row>
    <row r="13" spans="1:10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</row>
  </sheetData>
  <sheetProtection formatCells="0" selectLockedCells="1"/>
  <mergeCells count="1">
    <mergeCell ref="B2:F2"/>
  </mergeCells>
  <phoneticPr fontId="2"/>
  <conditionalFormatting sqref="F4 C4:C5">
    <cfRule type="cellIs" dxfId="7" priority="1" stopIfTrue="1" operator="equal">
      <formula>0</formula>
    </cfRule>
  </conditionalFormatting>
  <dataValidations count="1">
    <dataValidation imeMode="on" allowBlank="1" showInputMessage="1" showErrorMessage="1" sqref="F4 C4:C5" xr:uid="{0E931B5D-D8F3-4B95-A986-CDCB23077EC7}"/>
  </dataValidations>
  <hyperlinks>
    <hyperlink ref="F5" location="選手情報!A1" display="選手情報入力" xr:uid="{C99A0DD0-4E96-4919-B99C-F55D6A0513C6}"/>
  </hyperlinks>
  <pageMargins left="0.75" right="0.75" top="1" bottom="1" header="0.51200000000000001" footer="0.51200000000000001"/>
  <pageSetup paperSize="9" orientation="portrait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FA26-394F-40B2-9057-02A1C85206EF}">
  <sheetPr>
    <tabColor indexed="53"/>
  </sheetPr>
  <dimension ref="A1:U51"/>
  <sheetViews>
    <sheetView showGridLines="0" zoomScale="86" workbookViewId="0">
      <selection activeCell="D28" sqref="D28"/>
    </sheetView>
  </sheetViews>
  <sheetFormatPr defaultRowHeight="13.5" x14ac:dyDescent="0.15"/>
  <cols>
    <col min="1" max="1" width="6.125" customWidth="1"/>
    <col min="2" max="2" width="5.125" customWidth="1"/>
    <col min="3" max="3" width="11.5" customWidth="1"/>
    <col min="4" max="4" width="12" customWidth="1"/>
    <col min="5" max="6" width="5.625" customWidth="1"/>
    <col min="7" max="7" width="6.875" customWidth="1"/>
    <col min="8" max="8" width="5.625" customWidth="1"/>
    <col min="9" max="9" width="11.875" customWidth="1"/>
    <col min="10" max="10" width="4.25" customWidth="1"/>
    <col min="11" max="11" width="6.125" customWidth="1"/>
    <col min="12" max="12" width="5.125" customWidth="1"/>
    <col min="13" max="13" width="11.5" customWidth="1"/>
    <col min="14" max="14" width="12" customWidth="1"/>
    <col min="15" max="16" width="5.625" customWidth="1"/>
    <col min="17" max="17" width="6.875" customWidth="1"/>
    <col min="18" max="18" width="5.625" customWidth="1"/>
    <col min="19" max="19" width="11.875" customWidth="1"/>
  </cols>
  <sheetData>
    <row r="1" spans="1:21" ht="63.75" customHeight="1" x14ac:dyDescent="0.15">
      <c r="A1" s="11" t="s">
        <v>8</v>
      </c>
      <c r="B1" s="33" t="s">
        <v>43</v>
      </c>
      <c r="C1" s="34" t="s">
        <v>32</v>
      </c>
      <c r="D1" s="35" t="s">
        <v>44</v>
      </c>
      <c r="E1" s="34" t="s">
        <v>33</v>
      </c>
      <c r="F1" s="34" t="s">
        <v>34</v>
      </c>
      <c r="G1" s="34" t="s">
        <v>35</v>
      </c>
      <c r="H1" s="34" t="s">
        <v>36</v>
      </c>
      <c r="I1" s="35" t="s">
        <v>54</v>
      </c>
      <c r="K1" s="39" t="s">
        <v>9</v>
      </c>
      <c r="L1" s="40" t="s">
        <v>43</v>
      </c>
      <c r="M1" s="41" t="s">
        <v>32</v>
      </c>
      <c r="N1" s="42" t="s">
        <v>44</v>
      </c>
      <c r="O1" s="41" t="s">
        <v>33</v>
      </c>
      <c r="P1" s="41" t="s">
        <v>34</v>
      </c>
      <c r="Q1" s="41" t="s">
        <v>35</v>
      </c>
      <c r="R1" s="41" t="s">
        <v>36</v>
      </c>
      <c r="S1" s="42" t="s">
        <v>54</v>
      </c>
    </row>
    <row r="2" spans="1:21" ht="14.25" customHeight="1" x14ac:dyDescent="0.15">
      <c r="A2" s="38" t="s">
        <v>46</v>
      </c>
      <c r="B2" s="34">
        <v>1</v>
      </c>
      <c r="C2" s="36"/>
      <c r="D2" s="37"/>
      <c r="E2" s="34"/>
      <c r="F2" s="34"/>
      <c r="G2" s="45"/>
      <c r="H2" s="45"/>
      <c r="I2" s="57"/>
      <c r="K2" s="38"/>
      <c r="L2" s="41">
        <v>1</v>
      </c>
      <c r="M2" s="43"/>
      <c r="N2" s="44"/>
      <c r="O2" s="41"/>
      <c r="P2" s="41"/>
      <c r="Q2" s="46"/>
      <c r="R2" s="46"/>
      <c r="S2" s="43"/>
      <c r="U2" s="66" t="s">
        <v>42</v>
      </c>
    </row>
    <row r="3" spans="1:21" ht="14.25" customHeight="1" x14ac:dyDescent="0.15">
      <c r="A3" s="38" t="s">
        <v>47</v>
      </c>
      <c r="B3" s="34">
        <v>2</v>
      </c>
      <c r="C3" s="36"/>
      <c r="D3" s="37"/>
      <c r="E3" s="34"/>
      <c r="F3" s="34"/>
      <c r="G3" s="45"/>
      <c r="H3" s="45"/>
      <c r="I3" s="57"/>
      <c r="K3" s="38"/>
      <c r="L3" s="41">
        <v>2</v>
      </c>
      <c r="M3" s="43"/>
      <c r="N3" s="44"/>
      <c r="O3" s="41"/>
      <c r="P3" s="41"/>
      <c r="Q3" s="46"/>
      <c r="R3" s="46"/>
      <c r="S3" s="43"/>
      <c r="U3" s="66"/>
    </row>
    <row r="4" spans="1:21" ht="14.25" customHeight="1" x14ac:dyDescent="0.15">
      <c r="A4" s="38" t="s">
        <v>48</v>
      </c>
      <c r="B4" s="34">
        <v>3</v>
      </c>
      <c r="C4" s="36"/>
      <c r="D4" s="37"/>
      <c r="E4" s="34"/>
      <c r="F4" s="34"/>
      <c r="G4" s="45"/>
      <c r="H4" s="45"/>
      <c r="I4" s="57"/>
      <c r="K4" s="38"/>
      <c r="L4" s="41">
        <v>3</v>
      </c>
      <c r="M4" s="43"/>
      <c r="N4" s="44"/>
      <c r="O4" s="41"/>
      <c r="P4" s="41"/>
      <c r="Q4" s="46"/>
      <c r="R4" s="46"/>
      <c r="S4" s="43"/>
      <c r="U4" s="66"/>
    </row>
    <row r="5" spans="1:21" ht="14.25" customHeight="1" x14ac:dyDescent="0.15">
      <c r="A5" s="38" t="s">
        <v>49</v>
      </c>
      <c r="B5" s="34">
        <v>4</v>
      </c>
      <c r="C5" s="36"/>
      <c r="D5" s="37"/>
      <c r="E5" s="34"/>
      <c r="F5" s="34"/>
      <c r="G5" s="45"/>
      <c r="H5" s="45"/>
      <c r="I5" s="57"/>
      <c r="K5" s="38"/>
      <c r="L5" s="41">
        <v>4</v>
      </c>
      <c r="M5" s="43"/>
      <c r="N5" s="44"/>
      <c r="O5" s="41"/>
      <c r="P5" s="41"/>
      <c r="Q5" s="46"/>
      <c r="R5" s="46"/>
      <c r="S5" s="43"/>
      <c r="U5" s="66"/>
    </row>
    <row r="6" spans="1:21" ht="14.25" customHeight="1" x14ac:dyDescent="0.15">
      <c r="A6" s="38" t="s">
        <v>45</v>
      </c>
      <c r="B6" s="34">
        <v>5</v>
      </c>
      <c r="C6" s="36"/>
      <c r="D6" s="37"/>
      <c r="E6" s="34"/>
      <c r="F6" s="34"/>
      <c r="G6" s="45"/>
      <c r="H6" s="45"/>
      <c r="I6" s="57"/>
      <c r="K6" s="38"/>
      <c r="L6" s="41">
        <v>5</v>
      </c>
      <c r="M6" s="43"/>
      <c r="N6" s="44"/>
      <c r="O6" s="41"/>
      <c r="P6" s="41"/>
      <c r="Q6" s="46"/>
      <c r="R6" s="46"/>
      <c r="S6" s="43"/>
      <c r="U6" s="66"/>
    </row>
    <row r="7" spans="1:21" ht="14.25" customHeight="1" x14ac:dyDescent="0.15">
      <c r="A7" s="38" t="s">
        <v>51</v>
      </c>
      <c r="B7" s="34">
        <v>6</v>
      </c>
      <c r="C7" s="36"/>
      <c r="D7" s="37"/>
      <c r="E7" s="34"/>
      <c r="F7" s="34"/>
      <c r="G7" s="45"/>
      <c r="H7" s="45"/>
      <c r="I7" s="57"/>
      <c r="K7" s="38"/>
      <c r="L7" s="41">
        <v>6</v>
      </c>
      <c r="M7" s="43"/>
      <c r="N7" s="44"/>
      <c r="O7" s="41"/>
      <c r="P7" s="41"/>
      <c r="Q7" s="46"/>
      <c r="R7" s="46"/>
      <c r="S7" s="43"/>
      <c r="U7" s="66"/>
    </row>
    <row r="8" spans="1:21" ht="14.25" customHeight="1" x14ac:dyDescent="0.15">
      <c r="A8" s="38" t="s">
        <v>50</v>
      </c>
      <c r="B8" s="34">
        <v>7</v>
      </c>
      <c r="C8" s="36"/>
      <c r="D8" s="37"/>
      <c r="E8" s="34"/>
      <c r="F8" s="34"/>
      <c r="G8" s="45"/>
      <c r="H8" s="45"/>
      <c r="I8" s="57"/>
      <c r="K8" s="38"/>
      <c r="L8" s="41">
        <v>7</v>
      </c>
      <c r="M8" s="43"/>
      <c r="N8" s="44"/>
      <c r="O8" s="41"/>
      <c r="P8" s="41"/>
      <c r="Q8" s="46"/>
      <c r="R8" s="46"/>
      <c r="S8" s="43"/>
      <c r="U8" s="66"/>
    </row>
    <row r="9" spans="1:21" ht="14.25" customHeight="1" x14ac:dyDescent="0.15">
      <c r="B9" s="34">
        <v>8</v>
      </c>
      <c r="C9" s="36"/>
      <c r="D9" s="37"/>
      <c r="E9" s="34"/>
      <c r="F9" s="34"/>
      <c r="G9" s="45"/>
      <c r="H9" s="45"/>
      <c r="I9" s="36"/>
      <c r="L9" s="41">
        <v>8</v>
      </c>
      <c r="M9" s="43"/>
      <c r="N9" s="44"/>
      <c r="O9" s="41"/>
      <c r="P9" s="41"/>
      <c r="Q9" s="46"/>
      <c r="R9" s="46"/>
      <c r="S9" s="43"/>
    </row>
    <row r="10" spans="1:21" ht="14.25" customHeight="1" x14ac:dyDescent="0.15">
      <c r="B10" s="34">
        <v>9</v>
      </c>
      <c r="C10" s="36"/>
      <c r="D10" s="37"/>
      <c r="E10" s="34"/>
      <c r="F10" s="34"/>
      <c r="G10" s="45"/>
      <c r="H10" s="45"/>
      <c r="I10" s="36"/>
      <c r="L10" s="41">
        <v>9</v>
      </c>
      <c r="M10" s="43"/>
      <c r="N10" s="44"/>
      <c r="O10" s="41"/>
      <c r="P10" s="41"/>
      <c r="Q10" s="46"/>
      <c r="R10" s="46"/>
      <c r="S10" s="43"/>
    </row>
    <row r="11" spans="1:21" ht="14.25" customHeight="1" x14ac:dyDescent="0.15">
      <c r="B11" s="34">
        <v>10</v>
      </c>
      <c r="C11" s="36"/>
      <c r="D11" s="37"/>
      <c r="E11" s="34"/>
      <c r="F11" s="34"/>
      <c r="G11" s="45"/>
      <c r="H11" s="45"/>
      <c r="I11" s="36"/>
      <c r="L11" s="41">
        <v>10</v>
      </c>
      <c r="M11" s="43"/>
      <c r="N11" s="44"/>
      <c r="O11" s="41"/>
      <c r="P11" s="41"/>
      <c r="Q11" s="46"/>
      <c r="R11" s="46"/>
      <c r="S11" s="43"/>
    </row>
    <row r="12" spans="1:21" ht="14.25" customHeight="1" x14ac:dyDescent="0.15">
      <c r="B12" s="34">
        <v>11</v>
      </c>
      <c r="C12" s="36"/>
      <c r="D12" s="37"/>
      <c r="E12" s="34"/>
      <c r="F12" s="34"/>
      <c r="G12" s="45"/>
      <c r="H12" s="45"/>
      <c r="I12" s="36"/>
      <c r="L12" s="41">
        <v>11</v>
      </c>
      <c r="M12" s="43"/>
      <c r="N12" s="44"/>
      <c r="O12" s="41"/>
      <c r="P12" s="41"/>
      <c r="Q12" s="46"/>
      <c r="R12" s="46"/>
      <c r="S12" s="43"/>
    </row>
    <row r="13" spans="1:21" ht="14.25" customHeight="1" x14ac:dyDescent="0.15">
      <c r="B13" s="34">
        <v>12</v>
      </c>
      <c r="C13" s="36"/>
      <c r="D13" s="37"/>
      <c r="E13" s="34"/>
      <c r="F13" s="34"/>
      <c r="G13" s="45"/>
      <c r="H13" s="45"/>
      <c r="I13" s="36"/>
      <c r="L13" s="41">
        <v>12</v>
      </c>
      <c r="M13" s="43"/>
      <c r="N13" s="44"/>
      <c r="O13" s="41"/>
      <c r="P13" s="41"/>
      <c r="Q13" s="46"/>
      <c r="R13" s="46"/>
      <c r="S13" s="43"/>
    </row>
    <row r="14" spans="1:21" ht="14.25" customHeight="1" x14ac:dyDescent="0.15">
      <c r="B14" s="34">
        <v>13</v>
      </c>
      <c r="C14" s="36"/>
      <c r="D14" s="37"/>
      <c r="E14" s="34"/>
      <c r="F14" s="34"/>
      <c r="G14" s="45"/>
      <c r="H14" s="45"/>
      <c r="I14" s="36"/>
      <c r="L14" s="41">
        <v>13</v>
      </c>
      <c r="M14" s="43"/>
      <c r="N14" s="44"/>
      <c r="O14" s="41"/>
      <c r="P14" s="41"/>
      <c r="Q14" s="46"/>
      <c r="R14" s="46"/>
      <c r="S14" s="43"/>
    </row>
    <row r="15" spans="1:21" ht="14.25" customHeight="1" x14ac:dyDescent="0.15">
      <c r="B15" s="34">
        <v>14</v>
      </c>
      <c r="C15" s="36"/>
      <c r="D15" s="37"/>
      <c r="E15" s="34"/>
      <c r="F15" s="34"/>
      <c r="G15" s="45"/>
      <c r="H15" s="45"/>
      <c r="I15" s="36"/>
      <c r="L15" s="41">
        <v>14</v>
      </c>
      <c r="M15" s="43"/>
      <c r="N15" s="44"/>
      <c r="O15" s="41"/>
      <c r="P15" s="41"/>
      <c r="Q15" s="46"/>
      <c r="R15" s="46"/>
      <c r="S15" s="43"/>
    </row>
    <row r="16" spans="1:21" ht="14.25" customHeight="1" x14ac:dyDescent="0.15">
      <c r="B16" s="34">
        <v>15</v>
      </c>
      <c r="C16" s="36"/>
      <c r="D16" s="37"/>
      <c r="E16" s="34"/>
      <c r="F16" s="34"/>
      <c r="G16" s="45"/>
      <c r="H16" s="45"/>
      <c r="I16" s="36"/>
      <c r="L16" s="41">
        <v>15</v>
      </c>
      <c r="M16" s="43"/>
      <c r="N16" s="44"/>
      <c r="O16" s="41"/>
      <c r="P16" s="41"/>
      <c r="Q16" s="46"/>
      <c r="R16" s="46"/>
      <c r="S16" s="43"/>
    </row>
    <row r="17" spans="2:19" ht="14.25" customHeight="1" x14ac:dyDescent="0.15">
      <c r="B17" s="34">
        <v>16</v>
      </c>
      <c r="C17" s="36"/>
      <c r="D17" s="37"/>
      <c r="E17" s="34"/>
      <c r="F17" s="34"/>
      <c r="G17" s="45"/>
      <c r="H17" s="45"/>
      <c r="I17" s="36"/>
      <c r="L17" s="41">
        <v>16</v>
      </c>
      <c r="M17" s="43"/>
      <c r="N17" s="44"/>
      <c r="O17" s="41"/>
      <c r="P17" s="41"/>
      <c r="Q17" s="46"/>
      <c r="R17" s="46"/>
      <c r="S17" s="43"/>
    </row>
    <row r="18" spans="2:19" ht="14.25" customHeight="1" x14ac:dyDescent="0.15">
      <c r="B18" s="34">
        <v>17</v>
      </c>
      <c r="C18" s="36"/>
      <c r="D18" s="37"/>
      <c r="E18" s="34"/>
      <c r="F18" s="34"/>
      <c r="G18" s="45"/>
      <c r="H18" s="45"/>
      <c r="I18" s="36"/>
      <c r="L18" s="41">
        <v>17</v>
      </c>
      <c r="M18" s="43"/>
      <c r="N18" s="44"/>
      <c r="O18" s="41"/>
      <c r="P18" s="41"/>
      <c r="Q18" s="46"/>
      <c r="R18" s="46"/>
      <c r="S18" s="43"/>
    </row>
    <row r="19" spans="2:19" ht="14.25" customHeight="1" x14ac:dyDescent="0.15">
      <c r="B19" s="34">
        <v>18</v>
      </c>
      <c r="C19" s="36"/>
      <c r="D19" s="37"/>
      <c r="E19" s="34"/>
      <c r="F19" s="34"/>
      <c r="G19" s="45"/>
      <c r="H19" s="45"/>
      <c r="I19" s="36"/>
      <c r="L19" s="41">
        <v>18</v>
      </c>
      <c r="M19" s="43"/>
      <c r="N19" s="44"/>
      <c r="O19" s="41"/>
      <c r="P19" s="41"/>
      <c r="Q19" s="46"/>
      <c r="R19" s="46"/>
      <c r="S19" s="43"/>
    </row>
    <row r="20" spans="2:19" ht="14.25" customHeight="1" x14ac:dyDescent="0.15">
      <c r="B20" s="34">
        <v>19</v>
      </c>
      <c r="C20" s="36"/>
      <c r="D20" s="37"/>
      <c r="E20" s="34"/>
      <c r="F20" s="34"/>
      <c r="G20" s="45"/>
      <c r="H20" s="45"/>
      <c r="I20" s="36"/>
      <c r="L20" s="41">
        <v>19</v>
      </c>
      <c r="M20" s="43"/>
      <c r="N20" s="44"/>
      <c r="O20" s="41"/>
      <c r="P20" s="41"/>
      <c r="Q20" s="46"/>
      <c r="R20" s="46"/>
      <c r="S20" s="43"/>
    </row>
    <row r="21" spans="2:19" ht="14.25" customHeight="1" x14ac:dyDescent="0.15">
      <c r="B21" s="34">
        <v>20</v>
      </c>
      <c r="C21" s="36"/>
      <c r="D21" s="37"/>
      <c r="E21" s="34"/>
      <c r="F21" s="34"/>
      <c r="G21" s="45"/>
      <c r="H21" s="45"/>
      <c r="I21" s="36"/>
      <c r="L21" s="41">
        <v>20</v>
      </c>
      <c r="M21" s="43"/>
      <c r="N21" s="44"/>
      <c r="O21" s="41"/>
      <c r="P21" s="41"/>
      <c r="Q21" s="46"/>
      <c r="R21" s="46"/>
      <c r="S21" s="43"/>
    </row>
    <row r="22" spans="2:19" ht="14.25" customHeight="1" x14ac:dyDescent="0.15">
      <c r="B22" s="34">
        <v>21</v>
      </c>
      <c r="C22" s="36"/>
      <c r="D22" s="37"/>
      <c r="E22" s="34"/>
      <c r="F22" s="34"/>
      <c r="G22" s="45"/>
      <c r="H22" s="45"/>
      <c r="I22" s="36"/>
      <c r="L22" s="41">
        <v>21</v>
      </c>
      <c r="M22" s="43"/>
      <c r="N22" s="44"/>
      <c r="O22" s="41"/>
      <c r="P22" s="41"/>
      <c r="Q22" s="46"/>
      <c r="R22" s="46"/>
      <c r="S22" s="43"/>
    </row>
    <row r="23" spans="2:19" ht="14.25" customHeight="1" x14ac:dyDescent="0.15">
      <c r="B23" s="34">
        <v>22</v>
      </c>
      <c r="C23" s="36"/>
      <c r="D23" s="37"/>
      <c r="E23" s="34"/>
      <c r="F23" s="34"/>
      <c r="G23" s="45"/>
      <c r="H23" s="45"/>
      <c r="I23" s="36"/>
      <c r="L23" s="41">
        <v>22</v>
      </c>
      <c r="M23" s="43"/>
      <c r="N23" s="44"/>
      <c r="O23" s="41"/>
      <c r="P23" s="41"/>
      <c r="Q23" s="46"/>
      <c r="R23" s="46"/>
      <c r="S23" s="43"/>
    </row>
    <row r="24" spans="2:19" ht="14.25" customHeight="1" x14ac:dyDescent="0.15">
      <c r="B24" s="34">
        <v>23</v>
      </c>
      <c r="C24" s="36"/>
      <c r="D24" s="37"/>
      <c r="E24" s="34"/>
      <c r="F24" s="34"/>
      <c r="G24" s="45"/>
      <c r="H24" s="45"/>
      <c r="I24" s="36"/>
      <c r="L24" s="41">
        <v>23</v>
      </c>
      <c r="M24" s="43"/>
      <c r="N24" s="44"/>
      <c r="O24" s="41"/>
      <c r="P24" s="41"/>
      <c r="Q24" s="46"/>
      <c r="R24" s="46"/>
      <c r="S24" s="43"/>
    </row>
    <row r="25" spans="2:19" ht="14.25" customHeight="1" x14ac:dyDescent="0.15">
      <c r="B25" s="34">
        <v>24</v>
      </c>
      <c r="C25" s="36"/>
      <c r="D25" s="37"/>
      <c r="E25" s="34"/>
      <c r="F25" s="34"/>
      <c r="G25" s="45"/>
      <c r="H25" s="45"/>
      <c r="I25" s="36"/>
      <c r="L25" s="41">
        <v>24</v>
      </c>
      <c r="M25" s="43"/>
      <c r="N25" s="44"/>
      <c r="O25" s="41"/>
      <c r="P25" s="41"/>
      <c r="Q25" s="46"/>
      <c r="R25" s="46"/>
      <c r="S25" s="43"/>
    </row>
    <row r="26" spans="2:19" ht="14.25" customHeight="1" x14ac:dyDescent="0.15">
      <c r="B26" s="34">
        <v>25</v>
      </c>
      <c r="C26" s="36"/>
      <c r="D26" s="37"/>
      <c r="E26" s="34"/>
      <c r="F26" s="34"/>
      <c r="G26" s="45"/>
      <c r="H26" s="45"/>
      <c r="I26" s="36"/>
      <c r="L26" s="41">
        <v>25</v>
      </c>
      <c r="M26" s="43"/>
      <c r="N26" s="44"/>
      <c r="O26" s="41"/>
      <c r="P26" s="41"/>
      <c r="Q26" s="46"/>
      <c r="R26" s="46"/>
      <c r="S26" s="43"/>
    </row>
    <row r="27" spans="2:19" ht="14.25" customHeight="1" x14ac:dyDescent="0.15">
      <c r="B27" s="34">
        <v>26</v>
      </c>
      <c r="C27" s="36"/>
      <c r="D27" s="37"/>
      <c r="E27" s="34"/>
      <c r="F27" s="34"/>
      <c r="G27" s="45"/>
      <c r="H27" s="45"/>
      <c r="I27" s="36"/>
      <c r="L27" s="41">
        <v>26</v>
      </c>
      <c r="M27" s="43"/>
      <c r="N27" s="44"/>
      <c r="O27" s="41"/>
      <c r="P27" s="41"/>
      <c r="Q27" s="46"/>
      <c r="R27" s="46"/>
      <c r="S27" s="43"/>
    </row>
    <row r="28" spans="2:19" ht="14.25" customHeight="1" x14ac:dyDescent="0.15">
      <c r="B28" s="34">
        <v>27</v>
      </c>
      <c r="C28" s="36"/>
      <c r="D28" s="37"/>
      <c r="E28" s="34"/>
      <c r="F28" s="34"/>
      <c r="G28" s="45"/>
      <c r="H28" s="45"/>
      <c r="I28" s="36"/>
      <c r="L28" s="41">
        <v>27</v>
      </c>
      <c r="M28" s="43"/>
      <c r="N28" s="44"/>
      <c r="O28" s="41"/>
      <c r="P28" s="41"/>
      <c r="Q28" s="46"/>
      <c r="R28" s="46"/>
      <c r="S28" s="43"/>
    </row>
    <row r="29" spans="2:19" ht="14.25" customHeight="1" x14ac:dyDescent="0.15">
      <c r="B29" s="34">
        <v>28</v>
      </c>
      <c r="C29" s="36"/>
      <c r="D29" s="37"/>
      <c r="E29" s="34"/>
      <c r="F29" s="34"/>
      <c r="G29" s="45"/>
      <c r="H29" s="45"/>
      <c r="I29" s="36"/>
      <c r="L29" s="41">
        <v>28</v>
      </c>
      <c r="M29" s="43"/>
      <c r="N29" s="44"/>
      <c r="O29" s="41"/>
      <c r="P29" s="41"/>
      <c r="Q29" s="46"/>
      <c r="R29" s="46"/>
      <c r="S29" s="43"/>
    </row>
    <row r="30" spans="2:19" ht="14.25" customHeight="1" x14ac:dyDescent="0.15">
      <c r="B30" s="34">
        <v>29</v>
      </c>
      <c r="C30" s="36"/>
      <c r="D30" s="37"/>
      <c r="E30" s="34"/>
      <c r="F30" s="34"/>
      <c r="G30" s="45"/>
      <c r="H30" s="45"/>
      <c r="I30" s="36"/>
      <c r="L30" s="41">
        <v>29</v>
      </c>
      <c r="M30" s="43"/>
      <c r="N30" s="44"/>
      <c r="O30" s="41"/>
      <c r="P30" s="41"/>
      <c r="Q30" s="46"/>
      <c r="R30" s="46"/>
      <c r="S30" s="43"/>
    </row>
    <row r="31" spans="2:19" ht="14.25" customHeight="1" x14ac:dyDescent="0.15">
      <c r="B31" s="34">
        <v>30</v>
      </c>
      <c r="C31" s="36"/>
      <c r="D31" s="37"/>
      <c r="E31" s="34"/>
      <c r="F31" s="34"/>
      <c r="G31" s="45"/>
      <c r="H31" s="45"/>
      <c r="I31" s="36"/>
      <c r="L31" s="41">
        <v>30</v>
      </c>
      <c r="M31" s="43"/>
      <c r="N31" s="44"/>
      <c r="O31" s="41"/>
      <c r="P31" s="41"/>
      <c r="Q31" s="43"/>
      <c r="R31" s="43"/>
      <c r="S31" s="43"/>
    </row>
    <row r="32" spans="2:19" x14ac:dyDescent="0.15">
      <c r="B32" s="34">
        <v>31</v>
      </c>
      <c r="C32" s="36"/>
      <c r="D32" s="37"/>
      <c r="E32" s="34"/>
      <c r="F32" s="34"/>
      <c r="G32" s="45"/>
      <c r="H32" s="45"/>
      <c r="I32" s="36"/>
    </row>
    <row r="33" spans="2:9" x14ac:dyDescent="0.15">
      <c r="B33" s="34">
        <v>32</v>
      </c>
      <c r="C33" s="36"/>
      <c r="D33" s="37"/>
      <c r="E33" s="34"/>
      <c r="F33" s="34"/>
      <c r="G33" s="45"/>
      <c r="H33" s="45"/>
      <c r="I33" s="36"/>
    </row>
    <row r="34" spans="2:9" x14ac:dyDescent="0.15">
      <c r="B34" s="34">
        <v>33</v>
      </c>
      <c r="C34" s="36"/>
      <c r="D34" s="37"/>
      <c r="E34" s="34"/>
      <c r="F34" s="34"/>
      <c r="G34" s="45"/>
      <c r="H34" s="45"/>
      <c r="I34" s="36"/>
    </row>
    <row r="35" spans="2:9" x14ac:dyDescent="0.15">
      <c r="B35" s="34">
        <v>34</v>
      </c>
      <c r="C35" s="36"/>
      <c r="D35" s="37"/>
      <c r="E35" s="34"/>
      <c r="F35" s="34"/>
      <c r="G35" s="45"/>
      <c r="H35" s="45"/>
      <c r="I35" s="36"/>
    </row>
    <row r="36" spans="2:9" x14ac:dyDescent="0.15">
      <c r="B36" s="34">
        <v>35</v>
      </c>
      <c r="C36" s="36"/>
      <c r="D36" s="37"/>
      <c r="E36" s="34"/>
      <c r="F36" s="34"/>
      <c r="G36" s="45"/>
      <c r="H36" s="45"/>
      <c r="I36" s="36"/>
    </row>
    <row r="37" spans="2:9" x14ac:dyDescent="0.15">
      <c r="B37" s="34">
        <v>36</v>
      </c>
      <c r="C37" s="36"/>
      <c r="D37" s="37"/>
      <c r="E37" s="34"/>
      <c r="F37" s="34"/>
      <c r="G37" s="45"/>
      <c r="H37" s="45"/>
      <c r="I37" s="36"/>
    </row>
    <row r="38" spans="2:9" x14ac:dyDescent="0.15">
      <c r="B38" s="34">
        <v>37</v>
      </c>
      <c r="C38" s="36"/>
      <c r="D38" s="37"/>
      <c r="E38" s="34"/>
      <c r="F38" s="34"/>
      <c r="G38" s="45"/>
      <c r="H38" s="45"/>
      <c r="I38" s="36"/>
    </row>
    <row r="39" spans="2:9" x14ac:dyDescent="0.15">
      <c r="B39" s="34">
        <v>38</v>
      </c>
      <c r="C39" s="36"/>
      <c r="D39" s="37"/>
      <c r="E39" s="34"/>
      <c r="F39" s="34"/>
      <c r="G39" s="45"/>
      <c r="H39" s="45"/>
      <c r="I39" s="36"/>
    </row>
    <row r="40" spans="2:9" x14ac:dyDescent="0.15">
      <c r="B40" s="34">
        <v>39</v>
      </c>
      <c r="C40" s="36"/>
      <c r="D40" s="37"/>
      <c r="E40" s="34"/>
      <c r="F40" s="34"/>
      <c r="G40" s="45"/>
      <c r="H40" s="45"/>
      <c r="I40" s="36"/>
    </row>
    <row r="41" spans="2:9" x14ac:dyDescent="0.15">
      <c r="B41" s="34">
        <v>40</v>
      </c>
      <c r="C41" s="36"/>
      <c r="D41" s="37"/>
      <c r="E41" s="34"/>
      <c r="F41" s="34"/>
      <c r="G41" s="45"/>
      <c r="H41" s="45"/>
      <c r="I41" s="36"/>
    </row>
    <row r="42" spans="2:9" x14ac:dyDescent="0.15">
      <c r="B42" s="34">
        <v>41</v>
      </c>
      <c r="C42" s="36"/>
      <c r="D42" s="37"/>
      <c r="E42" s="34"/>
      <c r="F42" s="34"/>
      <c r="G42" s="45"/>
      <c r="H42" s="45"/>
      <c r="I42" s="36"/>
    </row>
    <row r="43" spans="2:9" x14ac:dyDescent="0.15">
      <c r="B43" s="34">
        <v>42</v>
      </c>
      <c r="C43" s="36"/>
      <c r="D43" s="37"/>
      <c r="E43" s="34"/>
      <c r="F43" s="34"/>
      <c r="G43" s="45"/>
      <c r="H43" s="45"/>
      <c r="I43" s="36"/>
    </row>
    <row r="44" spans="2:9" x14ac:dyDescent="0.15">
      <c r="B44" s="34">
        <v>43</v>
      </c>
      <c r="C44" s="36"/>
      <c r="D44" s="37"/>
      <c r="E44" s="34"/>
      <c r="F44" s="34"/>
      <c r="G44" s="45"/>
      <c r="H44" s="45"/>
      <c r="I44" s="36"/>
    </row>
    <row r="45" spans="2:9" x14ac:dyDescent="0.15">
      <c r="B45" s="34">
        <v>44</v>
      </c>
      <c r="C45" s="36"/>
      <c r="D45" s="37"/>
      <c r="E45" s="34"/>
      <c r="F45" s="34"/>
      <c r="G45" s="45"/>
      <c r="H45" s="45"/>
      <c r="I45" s="36"/>
    </row>
    <row r="46" spans="2:9" x14ac:dyDescent="0.15">
      <c r="B46" s="34">
        <v>45</v>
      </c>
      <c r="C46" s="36"/>
      <c r="D46" s="37"/>
      <c r="E46" s="34"/>
      <c r="F46" s="34"/>
      <c r="G46" s="45"/>
      <c r="H46" s="45"/>
      <c r="I46" s="36"/>
    </row>
    <row r="47" spans="2:9" x14ac:dyDescent="0.15">
      <c r="B47" s="34">
        <v>46</v>
      </c>
      <c r="C47" s="36"/>
      <c r="D47" s="37"/>
      <c r="E47" s="34"/>
      <c r="F47" s="34"/>
      <c r="G47" s="45"/>
      <c r="H47" s="45"/>
      <c r="I47" s="36"/>
    </row>
    <row r="48" spans="2:9" x14ac:dyDescent="0.15">
      <c r="B48" s="34">
        <v>47</v>
      </c>
      <c r="C48" s="36"/>
      <c r="D48" s="37"/>
      <c r="E48" s="34"/>
      <c r="F48" s="34"/>
      <c r="G48" s="45"/>
      <c r="H48" s="45"/>
      <c r="I48" s="36"/>
    </row>
    <row r="49" spans="2:9" x14ac:dyDescent="0.15">
      <c r="B49" s="34">
        <v>48</v>
      </c>
      <c r="C49" s="36"/>
      <c r="D49" s="37"/>
      <c r="E49" s="34"/>
      <c r="F49" s="34"/>
      <c r="G49" s="45"/>
      <c r="H49" s="45"/>
      <c r="I49" s="36"/>
    </row>
    <row r="50" spans="2:9" x14ac:dyDescent="0.15">
      <c r="B50" s="34">
        <v>49</v>
      </c>
      <c r="C50" s="36"/>
      <c r="D50" s="37"/>
      <c r="E50" s="34"/>
      <c r="F50" s="34"/>
      <c r="G50" s="45"/>
      <c r="H50" s="45"/>
      <c r="I50" s="36"/>
    </row>
    <row r="51" spans="2:9" x14ac:dyDescent="0.15">
      <c r="B51" s="34">
        <v>50</v>
      </c>
      <c r="C51" s="36"/>
      <c r="D51" s="37"/>
      <c r="E51" s="34"/>
      <c r="F51" s="34"/>
      <c r="G51" s="45"/>
      <c r="H51" s="45"/>
      <c r="I51" s="36"/>
    </row>
  </sheetData>
  <mergeCells count="1">
    <mergeCell ref="U2:U8"/>
  </mergeCells>
  <phoneticPr fontId="2"/>
  <conditionalFormatting sqref="C2:I51">
    <cfRule type="cellIs" dxfId="6" priority="1" stopIfTrue="1" operator="equal">
      <formula>0</formula>
    </cfRule>
  </conditionalFormatting>
  <conditionalFormatting sqref="M2:S31">
    <cfRule type="cellIs" dxfId="5" priority="2" stopIfTrue="1" operator="equal">
      <formula>0</formula>
    </cfRule>
  </conditionalFormatting>
  <dataValidations count="4">
    <dataValidation imeMode="on" allowBlank="1" showInputMessage="1" showErrorMessage="1" sqref="C2:C51 M2:M31" xr:uid="{D80EFDCF-3398-4127-B94C-7080D871F1B0}"/>
    <dataValidation type="list" imeMode="on" allowBlank="1" showInputMessage="1" showErrorMessage="1" sqref="E2:E51 O2:O31" xr:uid="{D5EE6FB1-4EBE-43B4-AC1B-B778D4BD55B3}">
      <formula1>$A$2:$A$5</formula1>
    </dataValidation>
    <dataValidation type="list" imeMode="on" allowBlank="1" showInputMessage="1" showErrorMessage="1" sqref="F2:F51" xr:uid="{31296685-9E2A-4BF5-A648-83AC148ECF90}">
      <formula1>$A$6:$A$8</formula1>
    </dataValidation>
    <dataValidation type="list" allowBlank="1" showInputMessage="1" showErrorMessage="1" sqref="P2:P31" xr:uid="{97A18E50-A211-4BAD-8F49-FC2A823FE1F4}">
      <formula1>$A$6:$A$8</formula1>
    </dataValidation>
  </dataValidations>
  <hyperlinks>
    <hyperlink ref="U2:U8" location="基本情報!A1" display="戻る" xr:uid="{7E094EAB-5997-4AD0-9EFF-B83F951DFDF8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ignoredErrors>
    <ignoredError sqref="A2:A5 A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2048-3A75-4BD2-B519-38048C72DB98}">
  <sheetPr>
    <tabColor indexed="46"/>
  </sheetPr>
  <dimension ref="A1:L19"/>
  <sheetViews>
    <sheetView showGridLines="0" tabSelected="1" zoomScale="90" zoomScaleNormal="100" workbookViewId="0">
      <selection activeCell="H17" sqref="H17:J17"/>
    </sheetView>
  </sheetViews>
  <sheetFormatPr defaultRowHeight="13.5" x14ac:dyDescent="0.15"/>
  <cols>
    <col min="1" max="2" width="3.875" customWidth="1"/>
    <col min="3" max="3" width="6.875" customWidth="1"/>
    <col min="4" max="4" width="7.375" customWidth="1"/>
    <col min="5" max="5" width="10.375" customWidth="1"/>
    <col min="6" max="6" width="17.125" customWidth="1"/>
    <col min="7" max="7" width="11" customWidth="1"/>
    <col min="8" max="8" width="3.5" customWidth="1"/>
    <col min="9" max="9" width="12.25" customWidth="1"/>
  </cols>
  <sheetData>
    <row r="1" spans="1:12" ht="21.75" customHeight="1" x14ac:dyDescent="0.15">
      <c r="A1" s="9" t="s">
        <v>38</v>
      </c>
      <c r="B1" s="11"/>
      <c r="C1" t="s">
        <v>15</v>
      </c>
      <c r="E1" t="s">
        <v>16</v>
      </c>
      <c r="F1" s="12" t="str">
        <f>Sheet1!$E$6</f>
        <v>５月１６日</v>
      </c>
      <c r="G1" t="s">
        <v>17</v>
      </c>
    </row>
    <row r="2" spans="1:12" ht="21.75" customHeight="1" x14ac:dyDescent="0.15">
      <c r="C2" t="s">
        <v>25</v>
      </c>
      <c r="L2" s="26" t="s">
        <v>42</v>
      </c>
    </row>
    <row r="3" spans="1:12" ht="15" customHeight="1" x14ac:dyDescent="0.15"/>
    <row r="4" spans="1:12" ht="18" customHeight="1" x14ac:dyDescent="0.15">
      <c r="C4" s="8" t="s">
        <v>18</v>
      </c>
      <c r="D4" s="8">
        <f>Sheet1!$C$4</f>
        <v>75</v>
      </c>
      <c r="E4" t="s">
        <v>19</v>
      </c>
      <c r="H4" s="69"/>
    </row>
    <row r="5" spans="1:12" ht="18" customHeight="1" x14ac:dyDescent="0.15">
      <c r="C5" s="8" t="s">
        <v>63</v>
      </c>
      <c r="D5" s="8">
        <f>Sheet1!$C$8</f>
        <v>7</v>
      </c>
      <c r="E5" t="s">
        <v>26</v>
      </c>
      <c r="H5" s="69"/>
      <c r="I5" t="s">
        <v>20</v>
      </c>
    </row>
    <row r="6" spans="1:12" ht="18" customHeight="1" x14ac:dyDescent="0.15">
      <c r="C6" s="8" t="s">
        <v>63</v>
      </c>
      <c r="D6" s="8">
        <f>Sheet1!$C$8</f>
        <v>7</v>
      </c>
      <c r="E6" t="s">
        <v>27</v>
      </c>
      <c r="H6" s="69"/>
    </row>
    <row r="7" spans="1:12" ht="13.5" customHeight="1" x14ac:dyDescent="0.15"/>
    <row r="8" spans="1:12" ht="21.75" customHeight="1" x14ac:dyDescent="0.15">
      <c r="D8" s="70"/>
      <c r="E8" s="70"/>
      <c r="F8" s="70"/>
      <c r="G8" s="70"/>
    </row>
    <row r="9" spans="1:12" ht="21.75" customHeight="1" x14ac:dyDescent="0.15">
      <c r="D9" s="70"/>
      <c r="E9" s="70"/>
      <c r="F9" s="70"/>
      <c r="G9" s="70"/>
    </row>
    <row r="10" spans="1:12" ht="18" customHeight="1" x14ac:dyDescent="0.15">
      <c r="C10" s="8" t="s">
        <v>18</v>
      </c>
      <c r="D10" s="8">
        <f>Sheet1!$C$4</f>
        <v>75</v>
      </c>
      <c r="E10" t="s">
        <v>19</v>
      </c>
      <c r="H10" s="69"/>
    </row>
    <row r="11" spans="1:12" ht="18" customHeight="1" x14ac:dyDescent="0.15">
      <c r="C11" s="8" t="s">
        <v>63</v>
      </c>
      <c r="D11" s="8">
        <f>Sheet1!$C$8</f>
        <v>7</v>
      </c>
      <c r="E11" t="s">
        <v>26</v>
      </c>
      <c r="H11" s="69"/>
      <c r="I11" t="s">
        <v>24</v>
      </c>
    </row>
    <row r="12" spans="1:12" ht="18" customHeight="1" x14ac:dyDescent="0.15">
      <c r="C12" s="8" t="s">
        <v>63</v>
      </c>
      <c r="D12" s="8">
        <f>Sheet1!$C$8</f>
        <v>7</v>
      </c>
      <c r="E12" t="s">
        <v>27</v>
      </c>
      <c r="H12" s="69"/>
    </row>
    <row r="13" spans="1:12" ht="21.75" customHeight="1" x14ac:dyDescent="0.15"/>
    <row r="14" spans="1:12" ht="21.75" customHeight="1" x14ac:dyDescent="0.15">
      <c r="D14" s="70"/>
      <c r="E14" s="70"/>
      <c r="F14" s="70"/>
      <c r="G14" s="70"/>
    </row>
    <row r="15" spans="1:12" ht="21.75" customHeight="1" x14ac:dyDescent="0.15">
      <c r="D15" s="70"/>
      <c r="E15" s="70"/>
      <c r="F15" s="70"/>
      <c r="G15" s="70"/>
    </row>
    <row r="16" spans="1:12" ht="21.75" customHeight="1" x14ac:dyDescent="0.15">
      <c r="C16" s="67" t="s">
        <v>70</v>
      </c>
      <c r="D16" s="67"/>
      <c r="E16" s="67"/>
    </row>
    <row r="17" spans="6:11" ht="21.75" customHeight="1" x14ac:dyDescent="0.15">
      <c r="F17" s="13">
        <f>基本情報!$C$4</f>
        <v>0</v>
      </c>
      <c r="G17" t="s">
        <v>21</v>
      </c>
      <c r="H17" s="68">
        <f>基本情報!$C$5</f>
        <v>0</v>
      </c>
      <c r="I17" s="68"/>
      <c r="J17" s="68"/>
      <c r="K17" t="s">
        <v>22</v>
      </c>
    </row>
    <row r="18" spans="6:11" ht="21.75" customHeight="1" x14ac:dyDescent="0.15"/>
    <row r="19" spans="6:11" ht="21.75" customHeight="1" x14ac:dyDescent="0.15">
      <c r="H19" s="68">
        <f>基本情報!$F$4</f>
        <v>0</v>
      </c>
      <c r="I19" s="68"/>
      <c r="J19" s="68"/>
      <c r="K19" t="s">
        <v>23</v>
      </c>
    </row>
  </sheetData>
  <sheetProtection selectLockedCells="1"/>
  <mergeCells count="7">
    <mergeCell ref="C16:E16"/>
    <mergeCell ref="H19:J19"/>
    <mergeCell ref="H4:H6"/>
    <mergeCell ref="H17:J17"/>
    <mergeCell ref="H10:H12"/>
    <mergeCell ref="D8:G9"/>
    <mergeCell ref="D14:G15"/>
  </mergeCells>
  <phoneticPr fontId="2"/>
  <conditionalFormatting sqref="D8:G9">
    <cfRule type="containsText" dxfId="4" priority="2" stopIfTrue="1" operator="containsText" text="参加">
      <formula>NOT(ISERROR(SEARCH("参加",D8)))</formula>
    </cfRule>
  </conditionalFormatting>
  <conditionalFormatting sqref="D14:G15">
    <cfRule type="containsText" dxfId="3" priority="1" stopIfTrue="1" operator="containsText" text="参加">
      <formula>NOT(ISERROR(SEARCH("参加",D14)))</formula>
    </cfRule>
  </conditionalFormatting>
  <conditionalFormatting sqref="F17 H17:J17 H19:J19">
    <cfRule type="cellIs" dxfId="2" priority="3" stopIfTrue="1" operator="equal">
      <formula>0</formula>
    </cfRule>
  </conditionalFormatting>
  <dataValidations count="2">
    <dataValidation imeMode="on" allowBlank="1" showInputMessage="1" showErrorMessage="1" sqref="F17 C16:E16 H17:J17 H19:J19" xr:uid="{75053AB7-4C5E-406B-B39C-78F29B0391CA}"/>
    <dataValidation type="list" allowBlank="1" showInputMessage="1" showErrorMessage="1" sqref="D8:G9 D14:G15" xr:uid="{9C319756-AF76-4BD9-A7DD-FDE0BDF74A36}">
      <formula1>"参加,不参加,"</formula1>
    </dataValidation>
  </dataValidations>
  <hyperlinks>
    <hyperlink ref="L2" location="基本情報!A1" display="戻る" xr:uid="{511CCF82-EE64-464B-A979-C966C0A550C7}"/>
  </hyperlinks>
  <pageMargins left="0.78740157480314965" right="0.78740157480314965" top="0.98425196850393704" bottom="0.98425196850393704" header="0.51181102362204722" footer="0.51181102362204722"/>
  <pageSetup paperSize="9" scale="130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0C2C-105C-4DA7-A8A8-35CADAFFECD1}">
  <sheetPr>
    <tabColor indexed="46"/>
  </sheetPr>
  <dimension ref="A1:O32"/>
  <sheetViews>
    <sheetView showGridLines="0" zoomScale="90" zoomScaleNormal="90" zoomScaleSheetLayoutView="100" workbookViewId="0"/>
  </sheetViews>
  <sheetFormatPr defaultRowHeight="13.5" x14ac:dyDescent="0.15"/>
  <cols>
    <col min="1" max="1" width="3.625" customWidth="1"/>
    <col min="2" max="2" width="21.625" customWidth="1"/>
    <col min="3" max="4" width="6" customWidth="1"/>
    <col min="5" max="5" width="17.875" customWidth="1"/>
    <col min="6" max="6" width="6.125" customWidth="1"/>
    <col min="7" max="7" width="3.625" customWidth="1"/>
    <col min="8" max="8" width="21.625" customWidth="1"/>
    <col min="9" max="10" width="6" customWidth="1"/>
    <col min="11" max="11" width="17.875" customWidth="1"/>
    <col min="12" max="12" width="8.625" customWidth="1"/>
    <col min="15" max="15" width="0" hidden="1" customWidth="1"/>
  </cols>
  <sheetData>
    <row r="1" spans="1:15" ht="18" customHeight="1" x14ac:dyDescent="0.15">
      <c r="A1" s="9" t="s">
        <v>41</v>
      </c>
      <c r="B1" t="s">
        <v>15</v>
      </c>
      <c r="D1" s="71" t="str">
        <f>Sheet1!$E$6</f>
        <v>５月１６日</v>
      </c>
      <c r="E1" s="71"/>
      <c r="F1" s="71"/>
      <c r="G1" s="71"/>
    </row>
    <row r="2" spans="1:15" ht="18" customHeight="1" thickBot="1" x14ac:dyDescent="0.2">
      <c r="I2" s="24"/>
    </row>
    <row r="3" spans="1:15" ht="26.25" customHeight="1" thickBot="1" x14ac:dyDescent="0.2">
      <c r="A3" s="76" t="str">
        <f>IF(基本情報!$C$4="","",基本情報!$C$4)</f>
        <v/>
      </c>
      <c r="B3" s="77"/>
      <c r="C3" s="77"/>
      <c r="D3" s="78"/>
      <c r="M3" s="26" t="s">
        <v>59</v>
      </c>
      <c r="O3">
        <v>1</v>
      </c>
    </row>
    <row r="4" spans="1:15" ht="11.25" customHeight="1" thickBot="1" x14ac:dyDescent="0.2">
      <c r="O4">
        <v>2</v>
      </c>
    </row>
    <row r="5" spans="1:15" ht="36.75" customHeight="1" thickBot="1" x14ac:dyDescent="0.2">
      <c r="A5" s="52"/>
      <c r="B5" s="54" t="s">
        <v>61</v>
      </c>
      <c r="C5" s="53"/>
      <c r="D5" s="72">
        <f>COUNTA(A7:A16)</f>
        <v>0</v>
      </c>
      <c r="E5" s="73"/>
      <c r="G5" s="52"/>
      <c r="H5" s="54" t="s">
        <v>60</v>
      </c>
      <c r="I5" s="53"/>
      <c r="J5" s="72">
        <f>COUNTA(G7:G16)</f>
        <v>0</v>
      </c>
      <c r="K5" s="73"/>
      <c r="O5">
        <v>3</v>
      </c>
    </row>
    <row r="6" spans="1:15" ht="29.25" customHeight="1" x14ac:dyDescent="0.15">
      <c r="A6" s="74" t="s">
        <v>56</v>
      </c>
      <c r="B6" s="75"/>
      <c r="C6" s="10" t="s">
        <v>57</v>
      </c>
      <c r="D6" s="10" t="s">
        <v>58</v>
      </c>
      <c r="E6" s="10" t="s">
        <v>55</v>
      </c>
      <c r="G6" s="74" t="s">
        <v>56</v>
      </c>
      <c r="H6" s="75"/>
      <c r="I6" s="14" t="s">
        <v>57</v>
      </c>
      <c r="J6" s="14" t="s">
        <v>58</v>
      </c>
      <c r="K6" s="14" t="s">
        <v>55</v>
      </c>
      <c r="O6">
        <v>4</v>
      </c>
    </row>
    <row r="7" spans="1:15" ht="29.25" customHeight="1" x14ac:dyDescent="0.15">
      <c r="A7" s="51"/>
      <c r="B7" s="50" t="str">
        <f>IF(A7="","",VLOOKUP(A7,選手情報!$B$2:$I$51,2))</f>
        <v/>
      </c>
      <c r="C7" s="49" t="str">
        <f>IF(A7="","",VLOOKUP(A7,選手情報!$B$2:$I$51,4))</f>
        <v/>
      </c>
      <c r="D7" s="49" t="str">
        <f>IF(A7="","",VLOOKUP(A7,選手情報!$B$2:$I$51,5))</f>
        <v/>
      </c>
      <c r="E7" s="49" t="str">
        <f>IF(A7="","",VLOOKUP(A7,選手情報!$B$2:$I$51,8))</f>
        <v/>
      </c>
      <c r="G7" s="51"/>
      <c r="H7" s="50" t="str">
        <f>IF(G7="","",VLOOKUP(G7,選手情報!$B$2:$I$51,2))</f>
        <v/>
      </c>
      <c r="I7" s="49" t="str">
        <f>IF(G7="","",VLOOKUP(G7,選手情報!$B$2:$I$51,4))</f>
        <v/>
      </c>
      <c r="J7" s="49" t="str">
        <f>IF(G7="","",VLOOKUP(G7,選手情報!$B$2:$I$51,5))</f>
        <v/>
      </c>
      <c r="K7" s="49" t="str">
        <f>IF(G7="","",VLOOKUP(G7,選手情報!$B$2:$I$51,8))</f>
        <v/>
      </c>
      <c r="O7">
        <v>5</v>
      </c>
    </row>
    <row r="8" spans="1:15" ht="29.25" customHeight="1" x14ac:dyDescent="0.15">
      <c r="A8" s="51"/>
      <c r="B8" s="50" t="str">
        <f>IF(A8="","",VLOOKUP(A8,選手情報!$B$2:$I$51,2))</f>
        <v/>
      </c>
      <c r="C8" s="49" t="str">
        <f>IF(A8="","",VLOOKUP(A8,選手情報!$B$2:$I$51,4))</f>
        <v/>
      </c>
      <c r="D8" s="49" t="str">
        <f>IF(A8="","",VLOOKUP(A8,選手情報!$B$2:$I$51,5))</f>
        <v/>
      </c>
      <c r="E8" s="49" t="str">
        <f>IF(A8="","",VLOOKUP(A8,選手情報!$B$2:$I$51,8))</f>
        <v/>
      </c>
      <c r="G8" s="51"/>
      <c r="H8" s="50" t="str">
        <f>IF(G8="","",VLOOKUP(G8,選手情報!$B$2:$I$51,2))</f>
        <v/>
      </c>
      <c r="I8" s="49" t="str">
        <f>IF(G8="","",VLOOKUP(G8,選手情報!$B$2:$I$51,4))</f>
        <v/>
      </c>
      <c r="J8" s="49" t="str">
        <f>IF(G8="","",VLOOKUP(G8,選手情報!$B$2:$I$51,5))</f>
        <v/>
      </c>
      <c r="K8" s="49" t="str">
        <f>IF(G8="","",VLOOKUP(G8,選手情報!$B$2:$I$51,8))</f>
        <v/>
      </c>
      <c r="O8">
        <v>6</v>
      </c>
    </row>
    <row r="9" spans="1:15" ht="29.25" customHeight="1" x14ac:dyDescent="0.15">
      <c r="A9" s="51"/>
      <c r="B9" s="50" t="str">
        <f>IF(A9="","",VLOOKUP(A9,選手情報!$B$2:$I$51,2))</f>
        <v/>
      </c>
      <c r="C9" s="49" t="str">
        <f>IF(A9="","",VLOOKUP(A9,選手情報!$B$2:$I$51,4))</f>
        <v/>
      </c>
      <c r="D9" s="49" t="str">
        <f>IF(A9="","",VLOOKUP(A9,選手情報!$B$2:$I$51,5))</f>
        <v/>
      </c>
      <c r="E9" s="49" t="str">
        <f>IF(A9="","",VLOOKUP(A9,選手情報!$B$2:$I$51,8))</f>
        <v/>
      </c>
      <c r="G9" s="51"/>
      <c r="H9" s="50" t="str">
        <f>IF(G9="","",VLOOKUP(G9,選手情報!$B$2:$I$51,2))</f>
        <v/>
      </c>
      <c r="I9" s="49" t="str">
        <f>IF(G9="","",VLOOKUP(G9,選手情報!$B$2:$I$51,4))</f>
        <v/>
      </c>
      <c r="J9" s="49" t="str">
        <f>IF(G9="","",VLOOKUP(G9,選手情報!$B$2:$I$51,5))</f>
        <v/>
      </c>
      <c r="K9" s="49" t="str">
        <f>IF(G9="","",VLOOKUP(G9,選手情報!$B$2:$I$51,8))</f>
        <v/>
      </c>
      <c r="O9">
        <v>7</v>
      </c>
    </row>
    <row r="10" spans="1:15" ht="29.25" customHeight="1" x14ac:dyDescent="0.15">
      <c r="A10" s="51"/>
      <c r="B10" s="50" t="str">
        <f>IF(A10="","",VLOOKUP(A10,選手情報!$B$2:$I$51,2))</f>
        <v/>
      </c>
      <c r="C10" s="49" t="str">
        <f>IF(A10="","",VLOOKUP(A10,選手情報!$B$2:$I$51,4))</f>
        <v/>
      </c>
      <c r="D10" s="49" t="str">
        <f>IF(A10="","",VLOOKUP(A10,選手情報!$B$2:$I$51,5))</f>
        <v/>
      </c>
      <c r="E10" s="49" t="str">
        <f>IF(A10="","",VLOOKUP(A10,選手情報!$B$2:$I$51,8))</f>
        <v/>
      </c>
      <c r="G10" s="51"/>
      <c r="H10" s="50" t="str">
        <f>IF(G10="","",VLOOKUP(G10,選手情報!$B$2:$I$51,2))</f>
        <v/>
      </c>
      <c r="I10" s="49" t="str">
        <f>IF(G10="","",VLOOKUP(G10,選手情報!$B$2:$I$51,4))</f>
        <v/>
      </c>
      <c r="J10" s="49" t="str">
        <f>IF(G10="","",VLOOKUP(G10,選手情報!$B$2:$I$51,5))</f>
        <v/>
      </c>
      <c r="K10" s="49" t="str">
        <f>IF(G10="","",VLOOKUP(G10,選手情報!$B$2:$I$51,8))</f>
        <v/>
      </c>
      <c r="O10">
        <v>8</v>
      </c>
    </row>
    <row r="11" spans="1:15" ht="29.25" customHeight="1" x14ac:dyDescent="0.15">
      <c r="A11" s="51"/>
      <c r="B11" s="50" t="str">
        <f>IF(A11="","",VLOOKUP(A11,選手情報!$B$2:$I$51,2))</f>
        <v/>
      </c>
      <c r="C11" s="49" t="str">
        <f>IF(A11="","",VLOOKUP(A11,選手情報!$B$2:$I$51,4))</f>
        <v/>
      </c>
      <c r="D11" s="49" t="str">
        <f>IF(A11="","",VLOOKUP(A11,選手情報!$B$2:$I$51,5))</f>
        <v/>
      </c>
      <c r="E11" s="49" t="str">
        <f>IF(A11="","",VLOOKUP(A11,選手情報!$B$2:$I$51,8))</f>
        <v/>
      </c>
      <c r="G11" s="51"/>
      <c r="H11" s="50" t="str">
        <f>IF(G11="","",VLOOKUP(G11,選手情報!$B$2:$I$51,2))</f>
        <v/>
      </c>
      <c r="I11" s="49" t="str">
        <f>IF(G11="","",VLOOKUP(G11,選手情報!$B$2:$I$51,4))</f>
        <v/>
      </c>
      <c r="J11" s="49" t="str">
        <f>IF(G11="","",VLOOKUP(G11,選手情報!$B$2:$I$51,5))</f>
        <v/>
      </c>
      <c r="K11" s="49" t="str">
        <f>IF(G11="","",VLOOKUP(G11,選手情報!$B$2:$I$51,8))</f>
        <v/>
      </c>
      <c r="O11">
        <v>9</v>
      </c>
    </row>
    <row r="12" spans="1:15" ht="29.25" customHeight="1" x14ac:dyDescent="0.15">
      <c r="A12" s="51"/>
      <c r="B12" s="50" t="str">
        <f>IF(A12="","",VLOOKUP(A12,選手情報!$B$2:$I$51,2))</f>
        <v/>
      </c>
      <c r="C12" s="49" t="str">
        <f>IF(A12="","",VLOOKUP(A12,選手情報!$B$2:$I$51,4))</f>
        <v/>
      </c>
      <c r="D12" s="49" t="str">
        <f>IF(A12="","",VLOOKUP(A12,選手情報!$B$2:$I$51,5))</f>
        <v/>
      </c>
      <c r="E12" s="49" t="str">
        <f>IF(A12="","",VLOOKUP(A12,選手情報!$B$2:$I$51,8))</f>
        <v/>
      </c>
      <c r="G12" s="51"/>
      <c r="H12" s="50" t="str">
        <f>IF(G12="","",VLOOKUP(G12,選手情報!$B$2:$I$51,2))</f>
        <v/>
      </c>
      <c r="I12" s="49" t="str">
        <f>IF(G12="","",VLOOKUP(G12,選手情報!$B$2:$I$51,4))</f>
        <v/>
      </c>
      <c r="J12" s="49" t="str">
        <f>IF(G12="","",VLOOKUP(G12,選手情報!$B$2:$I$51,5))</f>
        <v/>
      </c>
      <c r="K12" s="49" t="str">
        <f>IF(G12="","",VLOOKUP(G12,選手情報!$B$2:$I$51,8))</f>
        <v/>
      </c>
      <c r="O12">
        <v>10</v>
      </c>
    </row>
    <row r="13" spans="1:15" ht="29.25" customHeight="1" x14ac:dyDescent="0.15">
      <c r="A13" s="51"/>
      <c r="B13" s="50" t="str">
        <f>IF(A13="","",VLOOKUP(A13,選手情報!$B$2:$I$51,2))</f>
        <v/>
      </c>
      <c r="C13" s="49" t="str">
        <f>IF(A13="","",VLOOKUP(A13,選手情報!$B$2:$I$51,4))</f>
        <v/>
      </c>
      <c r="D13" s="49" t="str">
        <f>IF(A13="","",VLOOKUP(A13,選手情報!$B$2:$I$51,5))</f>
        <v/>
      </c>
      <c r="E13" s="49" t="str">
        <f>IF(A13="","",VLOOKUP(A13,選手情報!$B$2:$I$51,8))</f>
        <v/>
      </c>
      <c r="G13" s="51"/>
      <c r="H13" s="50" t="str">
        <f>IF(G13="","",VLOOKUP(G13,選手情報!$B$2:$I$51,2))</f>
        <v/>
      </c>
      <c r="I13" s="49" t="str">
        <f>IF(G13="","",VLOOKUP(G13,選手情報!$B$2:$I$51,4))</f>
        <v/>
      </c>
      <c r="J13" s="49" t="str">
        <f>IF(G13="","",VLOOKUP(G13,選手情報!$B$2:$I$51,5))</f>
        <v/>
      </c>
      <c r="K13" s="49" t="str">
        <f>IF(G13="","",VLOOKUP(G13,選手情報!$B$2:$I$51,8))</f>
        <v/>
      </c>
      <c r="O13">
        <v>11</v>
      </c>
    </row>
    <row r="14" spans="1:15" ht="29.25" customHeight="1" x14ac:dyDescent="0.15">
      <c r="A14" s="51"/>
      <c r="B14" s="50" t="str">
        <f>IF(A14="","",VLOOKUP(A14,選手情報!$B$2:$I$51,2))</f>
        <v/>
      </c>
      <c r="C14" s="49" t="str">
        <f>IF(A14="","",VLOOKUP(A14,選手情報!$B$2:$I$51,4))</f>
        <v/>
      </c>
      <c r="D14" s="49" t="str">
        <f>IF(A14="","",VLOOKUP(A14,選手情報!$B$2:$I$51,5))</f>
        <v/>
      </c>
      <c r="E14" s="49" t="str">
        <f>IF(A14="","",VLOOKUP(A14,選手情報!$B$2:$I$51,8))</f>
        <v/>
      </c>
      <c r="G14" s="51"/>
      <c r="H14" s="50" t="str">
        <f>IF(G14="","",VLOOKUP(G14,選手情報!$B$2:$I$51,2))</f>
        <v/>
      </c>
      <c r="I14" s="49" t="str">
        <f>IF(G14="","",VLOOKUP(G14,選手情報!$B$2:$I$51,4))</f>
        <v/>
      </c>
      <c r="J14" s="49" t="str">
        <f>IF(G14="","",VLOOKUP(G14,選手情報!$B$2:$I$51,5))</f>
        <v/>
      </c>
      <c r="K14" s="49" t="str">
        <f>IF(G14="","",VLOOKUP(G14,選手情報!$B$2:$I$51,8))</f>
        <v/>
      </c>
      <c r="O14">
        <v>12</v>
      </c>
    </row>
    <row r="15" spans="1:15" ht="29.25" customHeight="1" x14ac:dyDescent="0.15">
      <c r="A15" s="51"/>
      <c r="B15" s="50" t="str">
        <f>IF(A15="","",VLOOKUP(A15,選手情報!$B$2:$I$51,2))</f>
        <v/>
      </c>
      <c r="C15" s="49" t="str">
        <f>IF(A15="","",VLOOKUP(A15,選手情報!$B$2:$I$51,4))</f>
        <v/>
      </c>
      <c r="D15" s="49" t="str">
        <f>IF(A15="","",VLOOKUP(A15,選手情報!$B$2:$I$51,5))</f>
        <v/>
      </c>
      <c r="E15" s="49" t="str">
        <f>IF(A15="","",VLOOKUP(A15,選手情報!$B$2:$I$51,8))</f>
        <v/>
      </c>
      <c r="G15" s="51"/>
      <c r="H15" s="50" t="str">
        <f>IF(G15="","",VLOOKUP(G15,選手情報!$B$2:$I$51,2))</f>
        <v/>
      </c>
      <c r="I15" s="49" t="str">
        <f>IF(G15="","",VLOOKUP(G15,選手情報!$B$2:$I$51,4))</f>
        <v/>
      </c>
      <c r="J15" s="49" t="str">
        <f>IF(G15="","",VLOOKUP(G15,選手情報!$B$2:$I$51,5))</f>
        <v/>
      </c>
      <c r="K15" s="49" t="str">
        <f>IF(G15="","",VLOOKUP(G15,選手情報!$B$2:$I$51,8))</f>
        <v/>
      </c>
      <c r="O15">
        <v>13</v>
      </c>
    </row>
    <row r="16" spans="1:15" ht="29.25" customHeight="1" x14ac:dyDescent="0.15">
      <c r="A16" s="51"/>
      <c r="B16" s="50" t="str">
        <f>IF(A16="","",VLOOKUP(A16,選手情報!$B$2:$I$51,2))</f>
        <v/>
      </c>
      <c r="C16" s="49" t="str">
        <f>IF(A16="","",VLOOKUP(A16,選手情報!$B$2:$I$51,4))</f>
        <v/>
      </c>
      <c r="D16" s="49" t="str">
        <f>IF(A16="","",VLOOKUP(A16,選手情報!$B$2:$I$51,5))</f>
        <v/>
      </c>
      <c r="E16" s="49" t="str">
        <f>IF(A16="","",VLOOKUP(A16,選手情報!$B$2:$I$51,8))</f>
        <v/>
      </c>
      <c r="G16" s="51"/>
      <c r="H16" s="50" t="str">
        <f>IF(G16="","",VLOOKUP(G16,選手情報!$B$2:$I$51,2))</f>
        <v/>
      </c>
      <c r="I16" s="49" t="str">
        <f>IF(G16="","",VLOOKUP(G16,選手情報!$B$2:$I$51,4))</f>
        <v/>
      </c>
      <c r="J16" s="49" t="str">
        <f>IF(G16="","",VLOOKUP(G16,選手情報!$B$2:$I$51,5))</f>
        <v/>
      </c>
      <c r="K16" s="49" t="str">
        <f>IF(G16="","",VLOOKUP(G16,選手情報!$B$2:$I$51,8))</f>
        <v/>
      </c>
      <c r="O16">
        <v>14</v>
      </c>
    </row>
    <row r="17" spans="1:15" ht="26.25" customHeight="1" x14ac:dyDescent="0.15">
      <c r="O17">
        <v>15</v>
      </c>
    </row>
    <row r="18" spans="1:15" ht="26.25" customHeight="1" x14ac:dyDescent="0.15">
      <c r="O18">
        <v>16</v>
      </c>
    </row>
    <row r="19" spans="1:15" ht="26.25" customHeight="1" thickBot="1" x14ac:dyDescent="0.2">
      <c r="O19">
        <v>17</v>
      </c>
    </row>
    <row r="20" spans="1:15" ht="36.75" customHeight="1" thickBot="1" x14ac:dyDescent="0.2">
      <c r="A20" s="52"/>
      <c r="B20" s="54" t="s">
        <v>37</v>
      </c>
      <c r="C20" s="53"/>
      <c r="D20" s="72">
        <f>COUNTA(A22:A31)</f>
        <v>0</v>
      </c>
      <c r="E20" s="73"/>
      <c r="G20" s="52"/>
      <c r="H20" s="54" t="s">
        <v>13</v>
      </c>
      <c r="I20" s="53"/>
      <c r="J20" s="72">
        <f>COUNTA(G22:G31)</f>
        <v>0</v>
      </c>
      <c r="K20" s="73"/>
      <c r="O20">
        <v>18</v>
      </c>
    </row>
    <row r="21" spans="1:15" ht="29.25" customHeight="1" x14ac:dyDescent="0.15">
      <c r="A21" s="74" t="s">
        <v>56</v>
      </c>
      <c r="B21" s="75"/>
      <c r="C21" s="14" t="s">
        <v>57</v>
      </c>
      <c r="D21" s="14" t="s">
        <v>58</v>
      </c>
      <c r="E21" s="14" t="s">
        <v>55</v>
      </c>
      <c r="G21" s="74" t="s">
        <v>56</v>
      </c>
      <c r="H21" s="75"/>
      <c r="I21" s="14" t="s">
        <v>57</v>
      </c>
      <c r="J21" s="14" t="s">
        <v>58</v>
      </c>
      <c r="K21" s="14" t="s">
        <v>55</v>
      </c>
      <c r="O21">
        <v>19</v>
      </c>
    </row>
    <row r="22" spans="1:15" ht="29.25" customHeight="1" x14ac:dyDescent="0.15">
      <c r="A22" s="51"/>
      <c r="B22" s="50" t="str">
        <f>IF(A22="","",VLOOKUP(A22,選手情報!$B$2:$I$51,2))</f>
        <v/>
      </c>
      <c r="C22" s="49" t="str">
        <f>IF(A22="","",VLOOKUP(A22,選手情報!$B$2:$I$51,4))</f>
        <v/>
      </c>
      <c r="D22" s="49" t="str">
        <f>IF(A22="","",VLOOKUP(A22,選手情報!$B$2:$I$51,5))</f>
        <v/>
      </c>
      <c r="E22" s="49" t="str">
        <f>IF(A22="","",VLOOKUP(A22,選手情報!$B$2:$I$51,8))</f>
        <v/>
      </c>
      <c r="G22" s="55"/>
      <c r="H22" s="50" t="str">
        <f>IF(G22="","",VLOOKUP(G22,選手情報!$B$2:$I$51,2))</f>
        <v/>
      </c>
      <c r="I22" s="49" t="str">
        <f>IF(G22="","",VLOOKUP(G22,選手情報!$B$2:$I$51,4))</f>
        <v/>
      </c>
      <c r="J22" s="49" t="str">
        <f>IF(G22="","",VLOOKUP(G22,選手情報!$B$2:$I$51,5))</f>
        <v/>
      </c>
      <c r="K22" s="49" t="str">
        <f>IF(G22="","",VLOOKUP(G22,選手情報!$B$2:$I$51,8))</f>
        <v/>
      </c>
      <c r="O22">
        <v>20</v>
      </c>
    </row>
    <row r="23" spans="1:15" ht="29.25" customHeight="1" x14ac:dyDescent="0.15">
      <c r="A23" s="51"/>
      <c r="B23" s="50" t="str">
        <f>IF(A23="","",VLOOKUP(A23,選手情報!$B$2:$I$51,2))</f>
        <v/>
      </c>
      <c r="C23" s="49" t="str">
        <f>IF(A23="","",VLOOKUP(A23,選手情報!$B$2:$I$51,4))</f>
        <v/>
      </c>
      <c r="D23" s="49" t="str">
        <f>IF(A23="","",VLOOKUP(A23,選手情報!$B$2:$I$51,5))</f>
        <v/>
      </c>
      <c r="E23" s="49" t="str">
        <f>IF(A23="","",VLOOKUP(A23,選手情報!$B$2:$I$51,8))</f>
        <v/>
      </c>
      <c r="G23" s="55"/>
      <c r="H23" s="50" t="str">
        <f>IF(G23="","",VLOOKUP(G23,選手情報!$B$2:$I$51,2))</f>
        <v/>
      </c>
      <c r="I23" s="49" t="str">
        <f>IF(G23="","",VLOOKUP(G23,選手情報!$B$2:$I$51,4))</f>
        <v/>
      </c>
      <c r="J23" s="49" t="str">
        <f>IF(G23="","",VLOOKUP(G23,選手情報!$B$2:$I$51,5))</f>
        <v/>
      </c>
      <c r="K23" s="49" t="str">
        <f>IF(G23="","",VLOOKUP(G23,選手情報!$B$2:$I$51,8))</f>
        <v/>
      </c>
      <c r="O23">
        <v>21</v>
      </c>
    </row>
    <row r="24" spans="1:15" ht="29.25" customHeight="1" x14ac:dyDescent="0.15">
      <c r="A24" s="51"/>
      <c r="B24" s="50" t="str">
        <f>IF(A24="","",VLOOKUP(A24,選手情報!$B$2:$I$51,2))</f>
        <v/>
      </c>
      <c r="C24" s="49" t="str">
        <f>IF(A24="","",VLOOKUP(A24,選手情報!$B$2:$I$51,4))</f>
        <v/>
      </c>
      <c r="D24" s="49" t="str">
        <f>IF(A24="","",VLOOKUP(A24,選手情報!$B$2:$I$51,5))</f>
        <v/>
      </c>
      <c r="E24" s="49" t="str">
        <f>IF(A24="","",VLOOKUP(A24,選手情報!$B$2:$I$51,8))</f>
        <v/>
      </c>
      <c r="G24" s="55"/>
      <c r="H24" s="50" t="str">
        <f>IF(G24="","",VLOOKUP(G24,選手情報!$B$2:$I$51,2))</f>
        <v/>
      </c>
      <c r="I24" s="49" t="str">
        <f>IF(G24="","",VLOOKUP(G24,選手情報!$B$2:$I$51,4))</f>
        <v/>
      </c>
      <c r="J24" s="49" t="str">
        <f>IF(G24="","",VLOOKUP(G24,選手情報!$B$2:$I$51,5))</f>
        <v/>
      </c>
      <c r="K24" s="49" t="str">
        <f>IF(G24="","",VLOOKUP(G24,選手情報!$B$2:$I$51,8))</f>
        <v/>
      </c>
      <c r="O24">
        <v>22</v>
      </c>
    </row>
    <row r="25" spans="1:15" ht="29.25" customHeight="1" x14ac:dyDescent="0.15">
      <c r="A25" s="51"/>
      <c r="B25" s="50" t="str">
        <f>IF(A25="","",VLOOKUP(A25,選手情報!$B$2:$I$51,2))</f>
        <v/>
      </c>
      <c r="C25" s="49" t="str">
        <f>IF(A25="","",VLOOKUP(A25,選手情報!$B$2:$I$51,4))</f>
        <v/>
      </c>
      <c r="D25" s="49" t="str">
        <f>IF(A25="","",VLOOKUP(A25,選手情報!$B$2:$I$51,5))</f>
        <v/>
      </c>
      <c r="E25" s="49" t="str">
        <f>IF(A25="","",VLOOKUP(A25,選手情報!$B$2:$I$51,8))</f>
        <v/>
      </c>
      <c r="G25" s="55"/>
      <c r="H25" s="50" t="str">
        <f>IF(G25="","",VLOOKUP(G25,選手情報!$B$2:$I$51,2))</f>
        <v/>
      </c>
      <c r="I25" s="49" t="str">
        <f>IF(G25="","",VLOOKUP(G25,選手情報!$B$2:$I$51,4))</f>
        <v/>
      </c>
      <c r="J25" s="49" t="str">
        <f>IF(G25="","",VLOOKUP(G25,選手情報!$B$2:$I$51,5))</f>
        <v/>
      </c>
      <c r="K25" s="49" t="str">
        <f>IF(G25="","",VLOOKUP(G25,選手情報!$B$2:$I$51,8))</f>
        <v/>
      </c>
      <c r="O25">
        <v>23</v>
      </c>
    </row>
    <row r="26" spans="1:15" ht="29.25" customHeight="1" x14ac:dyDescent="0.15">
      <c r="A26" s="51"/>
      <c r="B26" s="50" t="str">
        <f>IF(A26="","",VLOOKUP(A26,選手情報!$B$2:$I$51,2))</f>
        <v/>
      </c>
      <c r="C26" s="49" t="str">
        <f>IF(A26="","",VLOOKUP(A26,選手情報!$B$2:$I$51,4))</f>
        <v/>
      </c>
      <c r="D26" s="49" t="str">
        <f>IF(A26="","",VLOOKUP(A26,選手情報!$B$2:$I$51,5))</f>
        <v/>
      </c>
      <c r="E26" s="49" t="str">
        <f>IF(A26="","",VLOOKUP(A26,選手情報!$B$2:$I$51,8))</f>
        <v/>
      </c>
      <c r="G26" s="55"/>
      <c r="H26" s="50" t="str">
        <f>IF(G26="","",VLOOKUP(G26,選手情報!$B$2:$I$51,2))</f>
        <v/>
      </c>
      <c r="I26" s="49" t="str">
        <f>IF(G26="","",VLOOKUP(G26,選手情報!$B$2:$I$51,4))</f>
        <v/>
      </c>
      <c r="J26" s="49" t="str">
        <f>IF(G26="","",VLOOKUP(G26,選手情報!$B$2:$I$51,5))</f>
        <v/>
      </c>
      <c r="K26" s="49" t="str">
        <f>IF(G26="","",VLOOKUP(G26,選手情報!$B$2:$I$51,8))</f>
        <v/>
      </c>
      <c r="O26">
        <v>24</v>
      </c>
    </row>
    <row r="27" spans="1:15" ht="29.25" customHeight="1" x14ac:dyDescent="0.15">
      <c r="A27" s="51"/>
      <c r="B27" s="50" t="str">
        <f>IF(A27="","",VLOOKUP(A27,選手情報!$B$2:$I$51,2))</f>
        <v/>
      </c>
      <c r="C27" s="49" t="str">
        <f>IF(A27="","",VLOOKUP(A27,選手情報!$B$2:$I$51,4))</f>
        <v/>
      </c>
      <c r="D27" s="49" t="str">
        <f>IF(A27="","",VLOOKUP(A27,選手情報!$B$2:$I$51,5))</f>
        <v/>
      </c>
      <c r="E27" s="49" t="str">
        <f>IF(A27="","",VLOOKUP(A27,選手情報!$B$2:$I$51,8))</f>
        <v/>
      </c>
      <c r="G27" s="55"/>
      <c r="H27" s="50" t="str">
        <f>IF(G27="","",VLOOKUP(G27,選手情報!$B$2:$I$51,2))</f>
        <v/>
      </c>
      <c r="I27" s="49" t="str">
        <f>IF(G27="","",VLOOKUP(G27,選手情報!$B$2:$I$51,4))</f>
        <v/>
      </c>
      <c r="J27" s="49" t="str">
        <f>IF(G27="","",VLOOKUP(G27,選手情報!$B$2:$I$51,5))</f>
        <v/>
      </c>
      <c r="K27" s="49" t="str">
        <f>IF(G27="","",VLOOKUP(G27,選手情報!$B$2:$I$51,8))</f>
        <v/>
      </c>
      <c r="O27">
        <v>25</v>
      </c>
    </row>
    <row r="28" spans="1:15" ht="29.25" customHeight="1" x14ac:dyDescent="0.15">
      <c r="A28" s="51"/>
      <c r="B28" s="50" t="str">
        <f>IF(A28="","",VLOOKUP(A28,選手情報!$B$2:$I$51,2))</f>
        <v/>
      </c>
      <c r="C28" s="49" t="str">
        <f>IF(A28="","",VLOOKUP(A28,選手情報!$B$2:$I$51,4))</f>
        <v/>
      </c>
      <c r="D28" s="49" t="str">
        <f>IF(A28="","",VLOOKUP(A28,選手情報!$B$2:$I$51,5))</f>
        <v/>
      </c>
      <c r="E28" s="49" t="str">
        <f>IF(A28="","",VLOOKUP(A28,選手情報!$B$2:$I$51,8))</f>
        <v/>
      </c>
      <c r="G28" s="55"/>
      <c r="H28" s="50" t="str">
        <f>IF(G28="","",VLOOKUP(G28,選手情報!$B$2:$I$51,2))</f>
        <v/>
      </c>
      <c r="I28" s="49" t="str">
        <f>IF(G28="","",VLOOKUP(G28,選手情報!$B$2:$I$51,4))</f>
        <v/>
      </c>
      <c r="J28" s="49" t="str">
        <f>IF(G28="","",VLOOKUP(G28,選手情報!$B$2:$I$51,5))</f>
        <v/>
      </c>
      <c r="K28" s="49" t="str">
        <f>IF(G28="","",VLOOKUP(G28,選手情報!$B$2:$I$51,8))</f>
        <v/>
      </c>
      <c r="O28">
        <v>26</v>
      </c>
    </row>
    <row r="29" spans="1:15" ht="29.25" customHeight="1" x14ac:dyDescent="0.15">
      <c r="A29" s="51"/>
      <c r="B29" s="50" t="str">
        <f>IF(A29="","",VLOOKUP(A29,選手情報!$B$2:$I$51,2))</f>
        <v/>
      </c>
      <c r="C29" s="49" t="str">
        <f>IF(A29="","",VLOOKUP(A29,選手情報!$B$2:$I$51,4))</f>
        <v/>
      </c>
      <c r="D29" s="49" t="str">
        <f>IF(A29="","",VLOOKUP(A29,選手情報!$B$2:$I$51,5))</f>
        <v/>
      </c>
      <c r="E29" s="49" t="str">
        <f>IF(A29="","",VLOOKUP(A29,選手情報!$B$2:$I$51,8))</f>
        <v/>
      </c>
      <c r="G29" s="55"/>
      <c r="H29" s="50" t="str">
        <f>IF(G29="","",VLOOKUP(G29,選手情報!$B$2:$I$51,2))</f>
        <v/>
      </c>
      <c r="I29" s="49" t="str">
        <f>IF(G29="","",VLOOKUP(G29,選手情報!$B$2:$I$51,4))</f>
        <v/>
      </c>
      <c r="J29" s="49" t="str">
        <f>IF(G29="","",VLOOKUP(G29,選手情報!$B$2:$I$51,5))</f>
        <v/>
      </c>
      <c r="K29" s="49" t="str">
        <f>IF(G29="","",VLOOKUP(G29,選手情報!$B$2:$I$51,8))</f>
        <v/>
      </c>
      <c r="O29">
        <v>27</v>
      </c>
    </row>
    <row r="30" spans="1:15" ht="29.25" customHeight="1" x14ac:dyDescent="0.15">
      <c r="A30" s="51"/>
      <c r="B30" s="50" t="str">
        <f>IF(A30="","",VLOOKUP(A30,選手情報!$B$2:$I$51,2))</f>
        <v/>
      </c>
      <c r="C30" s="49" t="str">
        <f>IF(A30="","",VLOOKUP(A30,選手情報!$B$2:$I$51,4))</f>
        <v/>
      </c>
      <c r="D30" s="49" t="str">
        <f>IF(A30="","",VLOOKUP(A30,選手情報!$B$2:$I$51,5))</f>
        <v/>
      </c>
      <c r="E30" s="49" t="str">
        <f>IF(A30="","",VLOOKUP(A30,選手情報!$B$2:$I$51,8))</f>
        <v/>
      </c>
      <c r="G30" s="55"/>
      <c r="H30" s="50" t="str">
        <f>IF(G30="","",VLOOKUP(G30,選手情報!$B$2:$I$51,2))</f>
        <v/>
      </c>
      <c r="I30" s="49" t="str">
        <f>IF(G30="","",VLOOKUP(G30,選手情報!$B$2:$I$51,4))</f>
        <v/>
      </c>
      <c r="J30" s="49" t="str">
        <f>IF(G30="","",VLOOKUP(G30,選手情報!$B$2:$I$51,5))</f>
        <v/>
      </c>
      <c r="K30" s="49" t="str">
        <f>IF(G30="","",VLOOKUP(G30,選手情報!$B$2:$I$51,8))</f>
        <v/>
      </c>
      <c r="O30">
        <v>28</v>
      </c>
    </row>
    <row r="31" spans="1:15" ht="29.25" customHeight="1" x14ac:dyDescent="0.15">
      <c r="A31" s="51"/>
      <c r="B31" s="50" t="str">
        <f>IF(A31="","",VLOOKUP(A31,選手情報!$B$2:$I$51,2))</f>
        <v/>
      </c>
      <c r="C31" s="49" t="str">
        <f>IF(A31="","",VLOOKUP(A31,選手情報!$B$2:$I$51,4))</f>
        <v/>
      </c>
      <c r="D31" s="49" t="str">
        <f>IF(A31="","",VLOOKUP(A31,選手情報!$B$2:$I$51,5))</f>
        <v/>
      </c>
      <c r="E31" s="49" t="str">
        <f>IF(A31="","",VLOOKUP(A31,選手情報!$B$2:$I$51,8))</f>
        <v/>
      </c>
      <c r="G31" s="55"/>
      <c r="H31" s="50" t="str">
        <f>IF(G31="","",VLOOKUP(G31,選手情報!$B$2:$I$51,2))</f>
        <v/>
      </c>
      <c r="I31" s="49" t="str">
        <f>IF(G31="","",VLOOKUP(G31,選手情報!$B$2:$I$51,4))</f>
        <v/>
      </c>
      <c r="J31" s="49" t="str">
        <f>IF(G31="","",VLOOKUP(G31,選手情報!$B$2:$I$51,5))</f>
        <v/>
      </c>
      <c r="K31" s="49" t="str">
        <f>IF(G31="","",VLOOKUP(G31,選手情報!$B$2:$I$51,8))</f>
        <v/>
      </c>
      <c r="O31">
        <v>29</v>
      </c>
    </row>
    <row r="32" spans="1:15" ht="26.25" customHeight="1" x14ac:dyDescent="0.15">
      <c r="O32">
        <v>30</v>
      </c>
    </row>
  </sheetData>
  <sheetProtection formatCells="0"/>
  <mergeCells count="10">
    <mergeCell ref="D1:G1"/>
    <mergeCell ref="D20:E20"/>
    <mergeCell ref="J20:K20"/>
    <mergeCell ref="A21:B21"/>
    <mergeCell ref="G21:H21"/>
    <mergeCell ref="A3:D3"/>
    <mergeCell ref="D5:E5"/>
    <mergeCell ref="J5:K5"/>
    <mergeCell ref="A6:B6"/>
    <mergeCell ref="G6:H6"/>
  </mergeCells>
  <phoneticPr fontId="2"/>
  <conditionalFormatting sqref="B3:E3 H5:H6 H8:H9 H11:H12 H14:H15">
    <cfRule type="cellIs" dxfId="1" priority="1" stopIfTrue="1" operator="equal">
      <formula>0</formula>
    </cfRule>
  </conditionalFormatting>
  <conditionalFormatting sqref="K5:K6 C6 C8:C9 K8:K9 C11:C12 K11:K12 C14:C15 K14:K15">
    <cfRule type="cellIs" dxfId="0" priority="2" stopIfTrue="1" operator="equal">
      <formula>0</formula>
    </cfRule>
  </conditionalFormatting>
  <dataValidations count="1">
    <dataValidation type="list" allowBlank="1" showInputMessage="1" showErrorMessage="1" sqref="A7:A16 G7:G16 G22:G31 A22:A31" xr:uid="{A0358A1E-9D67-40A3-B5A3-FB2B382CBE44}">
      <formula1>$O$3:$O$52</formula1>
    </dataValidation>
  </dataValidations>
  <hyperlinks>
    <hyperlink ref="M3" location="基本情報!C4" display="戻る" xr:uid="{39743859-FE3E-4211-9BCC-1BA78F04A0C6}"/>
  </hyperlinks>
  <pageMargins left="0.75" right="0.75" top="1" bottom="1" header="0.51200000000000001" footer="0.51200000000000001"/>
  <pageSetup paperSize="9" scale="74" orientation="portrait" verticalDpi="0" r:id="rId1"/>
  <headerFooter alignWithMargins="0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Sheet1</vt:lpstr>
      <vt:lpstr>基本情報</vt:lpstr>
      <vt:lpstr>選手情報</vt:lpstr>
      <vt:lpstr>定通</vt:lpstr>
      <vt:lpstr>定通（個人）</vt:lpstr>
      <vt:lpstr>定通!Print_Area</vt:lpstr>
      <vt:lpstr>'定通（個人）'!Print_Area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三重県教育委員会事務局</dc:creator>
  <cp:lastModifiedBy>県/稲生高 安保 欧貴</cp:lastModifiedBy>
  <cp:lastPrinted>2023-04-14T01:38:00Z</cp:lastPrinted>
  <dcterms:created xsi:type="dcterms:W3CDTF">2010-02-14T22:25:00Z</dcterms:created>
  <dcterms:modified xsi:type="dcterms:W3CDTF">2025-04-25T01:30:12Z</dcterms:modified>
</cp:coreProperties>
</file>